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-390" windowWidth="14550" windowHeight="10575"/>
  </bookViews>
  <sheets>
    <sheet name="Лист2" sheetId="2" r:id="rId1"/>
  </sheets>
  <definedNames>
    <definedName name="_xlnm._FilterDatabase" localSheetId="0" hidden="1">Лист2!$A$4:$AP$72</definedName>
    <definedName name="_xlnm.Print_Titles" localSheetId="0">Лист2!$3:$4</definedName>
  </definedNames>
  <calcPr calcId="145621"/>
</workbook>
</file>

<file path=xl/calcChain.xml><?xml version="1.0" encoding="utf-8"?>
<calcChain xmlns="http://schemas.openxmlformats.org/spreadsheetml/2006/main">
  <c r="E54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6" i="2"/>
  <c r="E7" i="2"/>
  <c r="E5" i="2"/>
  <c r="D5" i="2"/>
  <c r="D70" i="2"/>
  <c r="D68" i="2"/>
  <c r="D64" i="2"/>
  <c r="D60" i="2"/>
  <c r="D54" i="2"/>
  <c r="D47" i="2"/>
  <c r="D44" i="2"/>
  <c r="D34" i="2"/>
  <c r="D31" i="2"/>
  <c r="D27" i="2"/>
  <c r="D20" i="2"/>
  <c r="D16" i="2"/>
  <c r="D14" i="2"/>
  <c r="D6" i="2"/>
</calcChain>
</file>

<file path=xl/sharedStrings.xml><?xml version="1.0" encoding="utf-8"?>
<sst xmlns="http://schemas.openxmlformats.org/spreadsheetml/2006/main" count="143" uniqueCount="143">
  <si>
    <t>Наименование показателя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</si>
  <si>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</si>
  <si>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</si>
  <si>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</si>
  <si>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</si>
  <si>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</si>
  <si>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</si>
  <si>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</si>
  <si>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</si>
  <si>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</si>
  <si>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</si>
  <si>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</si>
  <si>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</si>
  <si>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</si>
  <si>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</si>
  <si>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</si>
  <si>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</si>
  <si>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</si>
  <si>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</si>
  <si>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</si>
  <si>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</si>
  <si>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</si>
  <si>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</si>
  <si>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</si>
  <si>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</si>
  <si>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</si>
  <si>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</si>
  <si>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</si>
  <si>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</si>
  <si>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</si>
  <si>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</si>
  <si>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</si>
  <si>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</si>
  <si>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</si>
  <si>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</si>
  <si>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</si>
  <si>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</si>
  <si>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</si>
  <si>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</si>
  <si>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</si>
  <si>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</si>
  <si>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</si>
  <si>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</si>
  <si>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</si>
  <si>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</si>
  <si>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</si>
  <si>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</si>
  <si>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</si>
  <si>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</si>
  <si>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</si>
  <si>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</si>
  <si>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</si>
  <si>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</si>
  <si>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</si>
  <si>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</si>
  <si>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</si>
  <si>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</si>
  <si>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</si>
  <si>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</si>
  <si>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</si>
  <si>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</si>
  <si>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</si>
  <si>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</si>
  <si>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</si>
  <si>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</si>
  <si>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</si>
  <si>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</si>
  <si>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</si>
  <si>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</si>
  <si>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</si>
  <si>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</si>
  <si>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0100</t>
  </si>
  <si>
    <t>0102</t>
  </si>
  <si>
    <t xml:space="preserve"> 0103</t>
  </si>
  <si>
    <t xml:space="preserve">0104 </t>
  </si>
  <si>
    <t xml:space="preserve"> 0105 </t>
  </si>
  <si>
    <t xml:space="preserve"> 0106 </t>
  </si>
  <si>
    <t xml:space="preserve">0107 </t>
  </si>
  <si>
    <t xml:space="preserve"> 0113</t>
  </si>
  <si>
    <t xml:space="preserve">0200 </t>
  </si>
  <si>
    <t xml:space="preserve"> 0203 </t>
  </si>
  <si>
    <t xml:space="preserve"> 0300 </t>
  </si>
  <si>
    <t xml:space="preserve">0309 </t>
  </si>
  <si>
    <t xml:space="preserve"> 0314</t>
  </si>
  <si>
    <t xml:space="preserve"> 0310 </t>
  </si>
  <si>
    <t xml:space="preserve"> 0400 </t>
  </si>
  <si>
    <t xml:space="preserve"> 0401 </t>
  </si>
  <si>
    <t xml:space="preserve">0405 </t>
  </si>
  <si>
    <t xml:space="preserve">0407 </t>
  </si>
  <si>
    <t xml:space="preserve"> 0408 </t>
  </si>
  <si>
    <t xml:space="preserve"> 0409</t>
  </si>
  <si>
    <t xml:space="preserve"> 0412 </t>
  </si>
  <si>
    <t xml:space="preserve"> 0500</t>
  </si>
  <si>
    <t xml:space="preserve">0502 </t>
  </si>
  <si>
    <t xml:space="preserve"> 0503 </t>
  </si>
  <si>
    <t xml:space="preserve"> 0505 </t>
  </si>
  <si>
    <t xml:space="preserve"> 0600 </t>
  </si>
  <si>
    <t xml:space="preserve"> 0603 </t>
  </si>
  <si>
    <t xml:space="preserve"> 0605 </t>
  </si>
  <si>
    <t xml:space="preserve"> 0700 </t>
  </si>
  <si>
    <t>0701</t>
  </si>
  <si>
    <t xml:space="preserve"> 0702 </t>
  </si>
  <si>
    <t xml:space="preserve"> 0703</t>
  </si>
  <si>
    <t xml:space="preserve"> 0704 </t>
  </si>
  <si>
    <t xml:space="preserve">0705 </t>
  </si>
  <si>
    <t xml:space="preserve"> 0706</t>
  </si>
  <si>
    <t xml:space="preserve"> 0707</t>
  </si>
  <si>
    <t>0708</t>
  </si>
  <si>
    <t xml:space="preserve"> 0709</t>
  </si>
  <si>
    <t xml:space="preserve"> 0800 </t>
  </si>
  <si>
    <t xml:space="preserve"> 0801</t>
  </si>
  <si>
    <t xml:space="preserve"> 0804 </t>
  </si>
  <si>
    <t xml:space="preserve"> 0900 </t>
  </si>
  <si>
    <t xml:space="preserve"> 0901</t>
  </si>
  <si>
    <t xml:space="preserve"> 0902 </t>
  </si>
  <si>
    <t xml:space="preserve"> 0904 </t>
  </si>
  <si>
    <t>0905</t>
  </si>
  <si>
    <t xml:space="preserve"> 0906</t>
  </si>
  <si>
    <t xml:space="preserve"> 0909 </t>
  </si>
  <si>
    <t xml:space="preserve"> 1000 </t>
  </si>
  <si>
    <t xml:space="preserve">1001 </t>
  </si>
  <si>
    <t>1002</t>
  </si>
  <si>
    <t xml:space="preserve"> 1003 </t>
  </si>
  <si>
    <t xml:space="preserve">1004 </t>
  </si>
  <si>
    <t>1006</t>
  </si>
  <si>
    <t xml:space="preserve"> 1100 </t>
  </si>
  <si>
    <t xml:space="preserve"> 1102 </t>
  </si>
  <si>
    <t xml:space="preserve">1103 </t>
  </si>
  <si>
    <t xml:space="preserve"> 1105 </t>
  </si>
  <si>
    <t xml:space="preserve"> 1200 </t>
  </si>
  <si>
    <t xml:space="preserve"> 1201</t>
  </si>
  <si>
    <t xml:space="preserve"> 1202</t>
  </si>
  <si>
    <t xml:space="preserve"> 1204 </t>
  </si>
  <si>
    <t xml:space="preserve">1300 </t>
  </si>
  <si>
    <t xml:space="preserve"> 1301</t>
  </si>
  <si>
    <t xml:space="preserve"> 1400</t>
  </si>
  <si>
    <t xml:space="preserve"> 1401 </t>
  </si>
  <si>
    <t xml:space="preserve"> 1403</t>
  </si>
  <si>
    <t>Раздел и подраздел классификации расходов</t>
  </si>
  <si>
    <t>Аналитические данные о расходах областного бюджета Белгородской области по разделам и подразделам классификации расходов бюджета за  1 квартал 2017 года в сравнении с соответствующим периодом прошлого года</t>
  </si>
  <si>
    <t>Исполнено за 1 квартал 2016 года</t>
  </si>
  <si>
    <t>Темпы роста
 1 кв. 2017 года
к  1 кв.2016 года, %</t>
  </si>
  <si>
    <t>Исполнено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</si>
</sst>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#,##0.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7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Font="1" applyFill="1" applyBorder="1"/>
    <xf numFmtId="0" fontId="7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164" fontId="5" fillId="2" borderId="3" xfId="1" applyNumberFormat="1" applyFont="1" applyFill="1" applyBorder="1" applyAlignment="1">
      <alignment horizontal="center" vertical="center" wrapText="1" readingOrder="1"/>
    </xf>
    <xf numFmtId="165" fontId="9" fillId="2" borderId="4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 readingOrder="1"/>
    </xf>
    <xf numFmtId="165" fontId="10" fillId="0" borderId="4" xfId="0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164" fontId="5" fillId="0" borderId="3" xfId="1" applyNumberFormat="1" applyFont="1" applyFill="1" applyBorder="1" applyAlignment="1">
      <alignment horizontal="center" vertical="center" wrapText="1" readingOrder="1"/>
    </xf>
    <xf numFmtId="165" fontId="9" fillId="0" borderId="4" xfId="0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 wrapText="1" readingOrder="1"/>
    </xf>
    <xf numFmtId="164" fontId="5" fillId="2" borderId="4" xfId="1" applyNumberFormat="1" applyFont="1" applyFill="1" applyBorder="1" applyAlignment="1">
      <alignment horizontal="center" vertical="center" wrapText="1" readingOrder="1"/>
    </xf>
    <xf numFmtId="164" fontId="5" fillId="0" borderId="4" xfId="1" applyNumberFormat="1" applyFont="1" applyFill="1" applyBorder="1" applyAlignment="1">
      <alignment horizontal="center" vertical="center" wrapText="1" readingOrder="1"/>
    </xf>
    <xf numFmtId="164" fontId="11" fillId="0" borderId="4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tabSelected="1" zoomScaleNormal="100" workbookViewId="0">
      <selection activeCell="C8" sqref="C8"/>
    </sheetView>
  </sheetViews>
  <sheetFormatPr defaultRowHeight="15" x14ac:dyDescent="0.25"/>
  <cols>
    <col min="1" max="1" width="49.85546875" customWidth="1"/>
    <col min="2" max="2" width="12.7109375" customWidth="1"/>
    <col min="3" max="4" width="16.85546875" customWidth="1"/>
    <col min="5" max="5" width="16" customWidth="1"/>
  </cols>
  <sheetData>
    <row r="1" spans="1:5" ht="6.6" customHeight="1" x14ac:dyDescent="0.25"/>
    <row r="2" spans="1:5" ht="63" customHeight="1" x14ac:dyDescent="0.25">
      <c r="A2" s="22" t="s">
        <v>139</v>
      </c>
      <c r="B2" s="22"/>
      <c r="C2" s="22"/>
      <c r="D2" s="22"/>
      <c r="E2" s="22"/>
    </row>
    <row r="3" spans="1:5" ht="47.25" customHeight="1" x14ac:dyDescent="0.25">
      <c r="A3" s="4" t="s">
        <v>0</v>
      </c>
      <c r="B3" s="4" t="s">
        <v>138</v>
      </c>
      <c r="C3" s="2" t="s">
        <v>142</v>
      </c>
      <c r="D3" s="2" t="s">
        <v>140</v>
      </c>
      <c r="E3" s="2" t="s">
        <v>141</v>
      </c>
    </row>
    <row r="4" spans="1:5" s="1" customFormat="1" ht="11.25" x14ac:dyDescent="0.15">
      <c r="A4" s="23" t="s">
        <v>1</v>
      </c>
      <c r="B4" s="23">
        <v>2</v>
      </c>
      <c r="C4" s="2">
        <v>3</v>
      </c>
      <c r="D4" s="24">
        <v>4</v>
      </c>
      <c r="E4" s="2">
        <v>5</v>
      </c>
    </row>
    <row r="5" spans="1:5" s="3" customFormat="1" ht="24" customHeight="1" x14ac:dyDescent="0.25">
      <c r="A5" s="13" t="s">
        <v>3</v>
      </c>
      <c r="B5" s="6" t="s">
        <v>2</v>
      </c>
      <c r="C5" s="7">
        <v>13396359791.09</v>
      </c>
      <c r="D5" s="19">
        <f>D6+D14+D16+D20+D27+D31+D34+D44+D47+D54+D60+D64+D68+D70</f>
        <v>12447992553.66</v>
      </c>
      <c r="E5" s="8">
        <f>C5/D5*100</f>
        <v>107.61863596352457</v>
      </c>
    </row>
    <row r="6" spans="1:5" ht="18.75" customHeight="1" x14ac:dyDescent="0.25">
      <c r="A6" s="14" t="s">
        <v>4</v>
      </c>
      <c r="B6" s="15" t="s">
        <v>71</v>
      </c>
      <c r="C6" s="16">
        <v>246743966.18000001</v>
      </c>
      <c r="D6" s="20">
        <f>SUM(D7:D13)</f>
        <v>213046121</v>
      </c>
      <c r="E6" s="17">
        <f>C6/D6*100</f>
        <v>115.81715969379232</v>
      </c>
    </row>
    <row r="7" spans="1:5" ht="39.75" customHeight="1" x14ac:dyDescent="0.25">
      <c r="A7" s="12" t="s">
        <v>5</v>
      </c>
      <c r="B7" s="5" t="s">
        <v>72</v>
      </c>
      <c r="C7" s="9">
        <v>470418.63</v>
      </c>
      <c r="D7" s="21">
        <v>344417.38</v>
      </c>
      <c r="E7" s="10">
        <f>C7/D7*100</f>
        <v>136.58388261358937</v>
      </c>
    </row>
    <row r="8" spans="1:5" ht="47.25" customHeight="1" x14ac:dyDescent="0.25">
      <c r="A8" s="12" t="s">
        <v>6</v>
      </c>
      <c r="B8" s="5" t="s">
        <v>73</v>
      </c>
      <c r="C8" s="9">
        <v>15296905.619999999</v>
      </c>
      <c r="D8" s="21">
        <v>13271343.92</v>
      </c>
      <c r="E8" s="10">
        <f t="shared" ref="E8:E71" si="0">C8/D8*100</f>
        <v>115.26267205650112</v>
      </c>
    </row>
    <row r="9" spans="1:5" ht="56.25" customHeight="1" x14ac:dyDescent="0.25">
      <c r="A9" s="12" t="s">
        <v>7</v>
      </c>
      <c r="B9" s="5" t="s">
        <v>74</v>
      </c>
      <c r="C9" s="9">
        <v>157305284.81</v>
      </c>
      <c r="D9" s="21">
        <v>130497344.33</v>
      </c>
      <c r="E9" s="10">
        <f t="shared" si="0"/>
        <v>120.54290117368858</v>
      </c>
    </row>
    <row r="10" spans="1:5" x14ac:dyDescent="0.25">
      <c r="A10" s="12" t="s">
        <v>8</v>
      </c>
      <c r="B10" s="5" t="s">
        <v>75</v>
      </c>
      <c r="C10" s="9">
        <v>29835114.780000001</v>
      </c>
      <c r="D10" s="21">
        <v>27506867.899999999</v>
      </c>
      <c r="E10" s="10">
        <f t="shared" si="0"/>
        <v>108.46423841661741</v>
      </c>
    </row>
    <row r="11" spans="1:5" ht="53.25" customHeight="1" x14ac:dyDescent="0.25">
      <c r="A11" s="12" t="s">
        <v>9</v>
      </c>
      <c r="B11" s="5" t="s">
        <v>76</v>
      </c>
      <c r="C11" s="9">
        <v>4559161.0999999996</v>
      </c>
      <c r="D11" s="21">
        <v>4509423.2699999996</v>
      </c>
      <c r="E11" s="10">
        <f t="shared" si="0"/>
        <v>101.1029754144148</v>
      </c>
    </row>
    <row r="12" spans="1:5" x14ac:dyDescent="0.25">
      <c r="A12" s="12" t="s">
        <v>10</v>
      </c>
      <c r="B12" s="5" t="s">
        <v>77</v>
      </c>
      <c r="C12" s="9">
        <v>3966489.56</v>
      </c>
      <c r="D12" s="21">
        <v>2709297.87</v>
      </c>
      <c r="E12" s="10">
        <f t="shared" si="0"/>
        <v>146.40285971951837</v>
      </c>
    </row>
    <row r="13" spans="1:5" x14ac:dyDescent="0.25">
      <c r="A13" s="12" t="s">
        <v>11</v>
      </c>
      <c r="B13" s="5" t="s">
        <v>78</v>
      </c>
      <c r="C13" s="9">
        <v>35310591.68</v>
      </c>
      <c r="D13" s="21">
        <v>34207426.329999998</v>
      </c>
      <c r="E13" s="10">
        <f t="shared" si="0"/>
        <v>103.22492940380177</v>
      </c>
    </row>
    <row r="14" spans="1:5" ht="22.5" customHeight="1" x14ac:dyDescent="0.25">
      <c r="A14" s="14" t="s">
        <v>12</v>
      </c>
      <c r="B14" s="15" t="s">
        <v>79</v>
      </c>
      <c r="C14" s="16">
        <v>7252200</v>
      </c>
      <c r="D14" s="20">
        <f>SUM(D15)</f>
        <v>6390000</v>
      </c>
      <c r="E14" s="17">
        <f t="shared" si="0"/>
        <v>113.49295774647888</v>
      </c>
    </row>
    <row r="15" spans="1:5" x14ac:dyDescent="0.25">
      <c r="A15" s="12" t="s">
        <v>13</v>
      </c>
      <c r="B15" s="5" t="s">
        <v>80</v>
      </c>
      <c r="C15" s="9">
        <v>7252200</v>
      </c>
      <c r="D15" s="18">
        <v>6390000</v>
      </c>
      <c r="E15" s="10">
        <f t="shared" si="0"/>
        <v>113.49295774647888</v>
      </c>
    </row>
    <row r="16" spans="1:5" ht="29.25" customHeight="1" x14ac:dyDescent="0.25">
      <c r="A16" s="14" t="s">
        <v>14</v>
      </c>
      <c r="B16" s="15" t="s">
        <v>81</v>
      </c>
      <c r="C16" s="16">
        <v>54013797.439999998</v>
      </c>
      <c r="D16" s="20">
        <f>SUM(D17:D19)</f>
        <v>47030574.350000001</v>
      </c>
      <c r="E16" s="17">
        <f t="shared" si="0"/>
        <v>114.84826240485833</v>
      </c>
    </row>
    <row r="17" spans="1:5" ht="44.25" customHeight="1" x14ac:dyDescent="0.25">
      <c r="A17" s="12" t="s">
        <v>15</v>
      </c>
      <c r="B17" s="5" t="s">
        <v>82</v>
      </c>
      <c r="C17" s="9">
        <v>9833306.4399999995</v>
      </c>
      <c r="D17" s="18">
        <v>10120959.67</v>
      </c>
      <c r="E17" s="10">
        <f t="shared" si="0"/>
        <v>97.157846297395622</v>
      </c>
    </row>
    <row r="18" spans="1:5" x14ac:dyDescent="0.25">
      <c r="A18" s="12" t="s">
        <v>16</v>
      </c>
      <c r="B18" s="5" t="s">
        <v>84</v>
      </c>
      <c r="C18" s="9">
        <v>17802884.199999999</v>
      </c>
      <c r="D18" s="18">
        <v>16623372.130000001</v>
      </c>
      <c r="E18" s="10">
        <f t="shared" si="0"/>
        <v>107.0955042140418</v>
      </c>
    </row>
    <row r="19" spans="1:5" ht="26.25" customHeight="1" x14ac:dyDescent="0.25">
      <c r="A19" s="12" t="s">
        <v>17</v>
      </c>
      <c r="B19" s="5" t="s">
        <v>83</v>
      </c>
      <c r="C19" s="9">
        <v>26377606.800000001</v>
      </c>
      <c r="D19" s="18">
        <v>20286242.550000001</v>
      </c>
      <c r="E19" s="10">
        <f t="shared" si="0"/>
        <v>130.02706999576912</v>
      </c>
    </row>
    <row r="20" spans="1:5" ht="20.25" customHeight="1" x14ac:dyDescent="0.25">
      <c r="A20" s="14" t="s">
        <v>18</v>
      </c>
      <c r="B20" s="15" t="s">
        <v>85</v>
      </c>
      <c r="C20" s="16">
        <v>4020237703</v>
      </c>
      <c r="D20" s="20">
        <f>SUM(D21:D26)</f>
        <v>3281260050.48</v>
      </c>
      <c r="E20" s="17">
        <f t="shared" si="0"/>
        <v>122.52115471347351</v>
      </c>
    </row>
    <row r="21" spans="1:5" x14ac:dyDescent="0.25">
      <c r="A21" s="12" t="s">
        <v>19</v>
      </c>
      <c r="B21" s="5" t="s">
        <v>86</v>
      </c>
      <c r="C21" s="9">
        <v>44045070.359999999</v>
      </c>
      <c r="D21" s="18">
        <v>43537921.149999999</v>
      </c>
      <c r="E21" s="10">
        <f t="shared" si="0"/>
        <v>101.16484479875081</v>
      </c>
    </row>
    <row r="22" spans="1:5" x14ac:dyDescent="0.25">
      <c r="A22" s="12" t="s">
        <v>20</v>
      </c>
      <c r="B22" s="5" t="s">
        <v>87</v>
      </c>
      <c r="C22" s="9">
        <v>1796369546.95</v>
      </c>
      <c r="D22" s="18">
        <v>1402657481.55</v>
      </c>
      <c r="E22" s="10">
        <f t="shared" si="0"/>
        <v>128.06900976031085</v>
      </c>
    </row>
    <row r="23" spans="1:5" x14ac:dyDescent="0.25">
      <c r="A23" s="12" t="s">
        <v>21</v>
      </c>
      <c r="B23" s="5" t="s">
        <v>88</v>
      </c>
      <c r="C23" s="9">
        <v>32894565.829999998</v>
      </c>
      <c r="D23" s="18">
        <v>42271085.329999998</v>
      </c>
      <c r="E23" s="10">
        <f t="shared" si="0"/>
        <v>77.818124548258439</v>
      </c>
    </row>
    <row r="24" spans="1:5" x14ac:dyDescent="0.25">
      <c r="A24" s="12" t="s">
        <v>22</v>
      </c>
      <c r="B24" s="5" t="s">
        <v>89</v>
      </c>
      <c r="C24" s="9">
        <v>20658087.399999999</v>
      </c>
      <c r="D24" s="18">
        <v>14570332.300000001</v>
      </c>
      <c r="E24" s="10">
        <f t="shared" si="0"/>
        <v>141.78185489976778</v>
      </c>
    </row>
    <row r="25" spans="1:5" x14ac:dyDescent="0.25">
      <c r="A25" s="12" t="s">
        <v>23</v>
      </c>
      <c r="B25" s="5" t="s">
        <v>90</v>
      </c>
      <c r="C25" s="9">
        <v>1939628613.6700001</v>
      </c>
      <c r="D25" s="18">
        <v>1558259745.21</v>
      </c>
      <c r="E25" s="10">
        <f t="shared" si="0"/>
        <v>124.47402428461018</v>
      </c>
    </row>
    <row r="26" spans="1:5" ht="20.25" customHeight="1" x14ac:dyDescent="0.25">
      <c r="A26" s="12" t="s">
        <v>24</v>
      </c>
      <c r="B26" s="5" t="s">
        <v>91</v>
      </c>
      <c r="C26" s="9">
        <v>186641818.78999999</v>
      </c>
      <c r="D26" s="18">
        <v>219963484.94</v>
      </c>
      <c r="E26" s="10">
        <f t="shared" si="0"/>
        <v>84.851273765239156</v>
      </c>
    </row>
    <row r="27" spans="1:5" ht="21.75" customHeight="1" x14ac:dyDescent="0.25">
      <c r="A27" s="14" t="s">
        <v>25</v>
      </c>
      <c r="B27" s="15" t="s">
        <v>92</v>
      </c>
      <c r="C27" s="16">
        <v>59021074.009999998</v>
      </c>
      <c r="D27" s="20">
        <f>SUM(D28:D30)</f>
        <v>90283202.719999999</v>
      </c>
      <c r="E27" s="17">
        <f t="shared" si="0"/>
        <v>65.373261284322325</v>
      </c>
    </row>
    <row r="28" spans="1:5" x14ac:dyDescent="0.25">
      <c r="A28" s="12" t="s">
        <v>26</v>
      </c>
      <c r="B28" s="5" t="s">
        <v>93</v>
      </c>
      <c r="C28" s="11"/>
      <c r="D28" s="18">
        <v>31296723.039999999</v>
      </c>
      <c r="E28" s="10">
        <f t="shared" si="0"/>
        <v>0</v>
      </c>
    </row>
    <row r="29" spans="1:5" x14ac:dyDescent="0.25">
      <c r="A29" s="12" t="s">
        <v>27</v>
      </c>
      <c r="B29" s="5" t="s">
        <v>94</v>
      </c>
      <c r="C29" s="9">
        <v>54928498.700000003</v>
      </c>
      <c r="D29" s="18">
        <v>55893834.560000002</v>
      </c>
      <c r="E29" s="10">
        <f t="shared" si="0"/>
        <v>98.272911730606452</v>
      </c>
    </row>
    <row r="30" spans="1:5" ht="25.5" x14ac:dyDescent="0.25">
      <c r="A30" s="12" t="s">
        <v>28</v>
      </c>
      <c r="B30" s="5" t="s">
        <v>95</v>
      </c>
      <c r="C30" s="9">
        <v>4092575.31</v>
      </c>
      <c r="D30" s="18">
        <v>3092645.12</v>
      </c>
      <c r="E30" s="10">
        <f t="shared" si="0"/>
        <v>132.3325228469796</v>
      </c>
    </row>
    <row r="31" spans="1:5" ht="20.25" customHeight="1" x14ac:dyDescent="0.25">
      <c r="A31" s="14" t="s">
        <v>29</v>
      </c>
      <c r="B31" s="15" t="s">
        <v>96</v>
      </c>
      <c r="C31" s="16">
        <v>12704715</v>
      </c>
      <c r="D31" s="20">
        <f>SUM(D32:D33)</f>
        <v>16002228.309999999</v>
      </c>
      <c r="E31" s="17">
        <f t="shared" si="0"/>
        <v>79.393411679176324</v>
      </c>
    </row>
    <row r="32" spans="1:5" ht="25.5" x14ac:dyDescent="0.25">
      <c r="A32" s="12" t="s">
        <v>30</v>
      </c>
      <c r="B32" s="5" t="s">
        <v>97</v>
      </c>
      <c r="C32" s="9">
        <v>1327589.24</v>
      </c>
      <c r="D32" s="18">
        <v>1292520.71</v>
      </c>
      <c r="E32" s="10">
        <f t="shared" si="0"/>
        <v>102.71318902116471</v>
      </c>
    </row>
    <row r="33" spans="1:5" x14ac:dyDescent="0.25">
      <c r="A33" s="12" t="s">
        <v>31</v>
      </c>
      <c r="B33" s="5" t="s">
        <v>98</v>
      </c>
      <c r="C33" s="9">
        <v>11377125.76</v>
      </c>
      <c r="D33" s="18">
        <v>14709707.6</v>
      </c>
      <c r="E33" s="10">
        <f t="shared" si="0"/>
        <v>77.344336606663759</v>
      </c>
    </row>
    <row r="34" spans="1:5" ht="20.25" customHeight="1" x14ac:dyDescent="0.25">
      <c r="A34" s="14" t="s">
        <v>32</v>
      </c>
      <c r="B34" s="15" t="s">
        <v>99</v>
      </c>
      <c r="C34" s="16">
        <v>2746973647.4099998</v>
      </c>
      <c r="D34" s="20">
        <f>SUM(D35:D43)</f>
        <v>2946030432.1399999</v>
      </c>
      <c r="E34" s="17">
        <f t="shared" si="0"/>
        <v>93.24322034971631</v>
      </c>
    </row>
    <row r="35" spans="1:5" x14ac:dyDescent="0.25">
      <c r="A35" s="12" t="s">
        <v>33</v>
      </c>
      <c r="B35" s="5" t="s">
        <v>100</v>
      </c>
      <c r="C35" s="9">
        <v>515913957.81999999</v>
      </c>
      <c r="D35" s="18">
        <v>509627078.45999998</v>
      </c>
      <c r="E35" s="10">
        <f t="shared" si="0"/>
        <v>101.23362349171042</v>
      </c>
    </row>
    <row r="36" spans="1:5" x14ac:dyDescent="0.25">
      <c r="A36" s="12" t="s">
        <v>34</v>
      </c>
      <c r="B36" s="5" t="s">
        <v>101</v>
      </c>
      <c r="C36" s="9">
        <v>1740712157.23</v>
      </c>
      <c r="D36" s="18">
        <v>1880591593.3</v>
      </c>
      <c r="E36" s="10">
        <f t="shared" si="0"/>
        <v>92.561945051315249</v>
      </c>
    </row>
    <row r="37" spans="1:5" x14ac:dyDescent="0.25">
      <c r="A37" s="12" t="s">
        <v>35</v>
      </c>
      <c r="B37" s="5" t="s">
        <v>102</v>
      </c>
      <c r="C37" s="9">
        <v>19488192.989999998</v>
      </c>
      <c r="E37" s="10"/>
    </row>
    <row r="38" spans="1:5" x14ac:dyDescent="0.25">
      <c r="A38" s="12" t="s">
        <v>36</v>
      </c>
      <c r="B38" s="5" t="s">
        <v>103</v>
      </c>
      <c r="C38" s="9">
        <v>364764333.43000001</v>
      </c>
      <c r="D38" s="18">
        <v>351925819.32999998</v>
      </c>
      <c r="E38" s="10">
        <f t="shared" si="0"/>
        <v>103.64807393911653</v>
      </c>
    </row>
    <row r="39" spans="1:5" ht="39" customHeight="1" x14ac:dyDescent="0.25">
      <c r="A39" s="12" t="s">
        <v>37</v>
      </c>
      <c r="B39" s="5" t="s">
        <v>104</v>
      </c>
      <c r="C39" s="9">
        <v>12754100</v>
      </c>
      <c r="D39" s="18">
        <v>10185631.58</v>
      </c>
      <c r="E39" s="10">
        <f t="shared" si="0"/>
        <v>125.2165847530095</v>
      </c>
    </row>
    <row r="40" spans="1:5" x14ac:dyDescent="0.25">
      <c r="A40" s="12" t="s">
        <v>38</v>
      </c>
      <c r="B40" s="5" t="s">
        <v>105</v>
      </c>
      <c r="C40" s="9">
        <v>46545209.799999997</v>
      </c>
      <c r="D40" s="18">
        <v>51215721.369999997</v>
      </c>
      <c r="E40" s="10">
        <f t="shared" si="0"/>
        <v>90.880707241710766</v>
      </c>
    </row>
    <row r="41" spans="1:5" x14ac:dyDescent="0.25">
      <c r="A41" s="12" t="s">
        <v>39</v>
      </c>
      <c r="B41" s="5" t="s">
        <v>106</v>
      </c>
      <c r="C41" s="9">
        <v>29381776.379999999</v>
      </c>
      <c r="D41" s="18">
        <v>30533844.57</v>
      </c>
      <c r="E41" s="10">
        <f t="shared" si="0"/>
        <v>96.226914081000047</v>
      </c>
    </row>
    <row r="42" spans="1:5" ht="25.5" x14ac:dyDescent="0.25">
      <c r="A42" s="12" t="s">
        <v>40</v>
      </c>
      <c r="B42" s="5" t="s">
        <v>107</v>
      </c>
      <c r="C42" s="9">
        <v>508000</v>
      </c>
      <c r="D42" s="18">
        <v>2507000</v>
      </c>
      <c r="E42" s="10">
        <f t="shared" si="0"/>
        <v>20.263262863980856</v>
      </c>
    </row>
    <row r="43" spans="1:5" x14ac:dyDescent="0.25">
      <c r="A43" s="12" t="s">
        <v>41</v>
      </c>
      <c r="B43" s="5" t="s">
        <v>108</v>
      </c>
      <c r="C43" s="9">
        <v>16905919.760000002</v>
      </c>
      <c r="D43" s="18">
        <v>109443743.53</v>
      </c>
      <c r="E43" s="10">
        <f t="shared" si="0"/>
        <v>15.447132211231299</v>
      </c>
    </row>
    <row r="44" spans="1:5" ht="23.25" customHeight="1" x14ac:dyDescent="0.25">
      <c r="A44" s="14" t="s">
        <v>42</v>
      </c>
      <c r="B44" s="15" t="s">
        <v>109</v>
      </c>
      <c r="C44" s="16">
        <v>170584446.47999999</v>
      </c>
      <c r="D44" s="20">
        <f>SUM(D45:D46)</f>
        <v>125244426.79000001</v>
      </c>
      <c r="E44" s="17">
        <f t="shared" si="0"/>
        <v>136.20122735363111</v>
      </c>
    </row>
    <row r="45" spans="1:5" x14ac:dyDescent="0.25">
      <c r="A45" s="12" t="s">
        <v>43</v>
      </c>
      <c r="B45" s="5" t="s">
        <v>110</v>
      </c>
      <c r="C45" s="9">
        <v>154068297</v>
      </c>
      <c r="D45" s="18">
        <v>108048698.68000001</v>
      </c>
      <c r="E45" s="10">
        <f t="shared" si="0"/>
        <v>142.59153407880726</v>
      </c>
    </row>
    <row r="46" spans="1:5" ht="18.75" customHeight="1" x14ac:dyDescent="0.25">
      <c r="A46" s="12" t="s">
        <v>44</v>
      </c>
      <c r="B46" s="5" t="s">
        <v>111</v>
      </c>
      <c r="C46" s="9">
        <v>16516149.48</v>
      </c>
      <c r="D46" s="18">
        <v>17195728.109999999</v>
      </c>
      <c r="E46" s="10">
        <f t="shared" si="0"/>
        <v>96.04797990726081</v>
      </c>
    </row>
    <row r="47" spans="1:5" ht="21" customHeight="1" x14ac:dyDescent="0.25">
      <c r="A47" s="14" t="s">
        <v>45</v>
      </c>
      <c r="B47" s="15" t="s">
        <v>112</v>
      </c>
      <c r="C47" s="16">
        <v>827561532.59000003</v>
      </c>
      <c r="D47" s="20">
        <f>SUM(D48:D53)</f>
        <v>2070122781.6699998</v>
      </c>
      <c r="E47" s="17">
        <f t="shared" si="0"/>
        <v>39.976446803913412</v>
      </c>
    </row>
    <row r="48" spans="1:5" x14ac:dyDescent="0.25">
      <c r="A48" s="12" t="s">
        <v>46</v>
      </c>
      <c r="B48" s="5" t="s">
        <v>113</v>
      </c>
      <c r="C48" s="9">
        <v>530318541.13999999</v>
      </c>
      <c r="D48" s="18">
        <v>520514692.12</v>
      </c>
      <c r="E48" s="10">
        <f t="shared" si="0"/>
        <v>101.88349131511927</v>
      </c>
    </row>
    <row r="49" spans="1:5" x14ac:dyDescent="0.25">
      <c r="A49" s="12" t="s">
        <v>47</v>
      </c>
      <c r="B49" s="5" t="s">
        <v>114</v>
      </c>
      <c r="C49" s="9">
        <v>98172649.709999993</v>
      </c>
      <c r="D49" s="18">
        <v>95876294.010000005</v>
      </c>
      <c r="E49" s="10">
        <f t="shared" si="0"/>
        <v>102.39512355344114</v>
      </c>
    </row>
    <row r="50" spans="1:5" x14ac:dyDescent="0.25">
      <c r="A50" s="12" t="s">
        <v>48</v>
      </c>
      <c r="B50" s="5" t="s">
        <v>115</v>
      </c>
      <c r="C50" s="9">
        <v>5797589</v>
      </c>
      <c r="D50" s="18">
        <v>4998000</v>
      </c>
      <c r="E50" s="10">
        <f t="shared" si="0"/>
        <v>115.99817927170868</v>
      </c>
    </row>
    <row r="51" spans="1:5" x14ac:dyDescent="0.25">
      <c r="A51" s="12" t="s">
        <v>49</v>
      </c>
      <c r="B51" s="5" t="s">
        <v>116</v>
      </c>
      <c r="C51" s="9">
        <v>42187179.670000002</v>
      </c>
      <c r="D51" s="18">
        <v>36726363.009999998</v>
      </c>
      <c r="E51" s="10">
        <f t="shared" si="0"/>
        <v>114.86892850923766</v>
      </c>
    </row>
    <row r="52" spans="1:5" ht="30" customHeight="1" x14ac:dyDescent="0.25">
      <c r="A52" s="12" t="s">
        <v>50</v>
      </c>
      <c r="B52" s="5" t="s">
        <v>117</v>
      </c>
      <c r="C52" s="9">
        <v>46340031.770000003</v>
      </c>
      <c r="D52" s="18">
        <v>41163833.909999996</v>
      </c>
      <c r="E52" s="10">
        <f t="shared" si="0"/>
        <v>112.57462526769777</v>
      </c>
    </row>
    <row r="53" spans="1:5" x14ac:dyDescent="0.25">
      <c r="A53" s="12" t="s">
        <v>51</v>
      </c>
      <c r="B53" s="5" t="s">
        <v>118</v>
      </c>
      <c r="C53" s="9">
        <v>104745541.3</v>
      </c>
      <c r="D53" s="18">
        <v>1370843598.6199999</v>
      </c>
      <c r="E53" s="10">
        <f t="shared" si="0"/>
        <v>7.6409549131239469</v>
      </c>
    </row>
    <row r="54" spans="1:5" ht="21.75" customHeight="1" x14ac:dyDescent="0.25">
      <c r="A54" s="14" t="s">
        <v>52</v>
      </c>
      <c r="B54" s="15" t="s">
        <v>119</v>
      </c>
      <c r="C54" s="16">
        <v>3746936200.5999999</v>
      </c>
      <c r="D54" s="20">
        <f>SUM(D55:D59)</f>
        <v>2358430013.8000002</v>
      </c>
      <c r="E54" s="17">
        <f>C54/D54*100</f>
        <v>158.87417386462027</v>
      </c>
    </row>
    <row r="55" spans="1:5" x14ac:dyDescent="0.25">
      <c r="A55" s="12" t="s">
        <v>53</v>
      </c>
      <c r="B55" s="5" t="s">
        <v>120</v>
      </c>
      <c r="C55" s="9">
        <v>24438109.390000001</v>
      </c>
      <c r="D55" s="18">
        <v>13942176.220000001</v>
      </c>
      <c r="E55" s="10">
        <f t="shared" si="0"/>
        <v>175.28188572845337</v>
      </c>
    </row>
    <row r="56" spans="1:5" x14ac:dyDescent="0.25">
      <c r="A56" s="12" t="s">
        <v>54</v>
      </c>
      <c r="B56" s="5" t="s">
        <v>121</v>
      </c>
      <c r="C56" s="9">
        <v>356943698.64999998</v>
      </c>
      <c r="D56" s="18">
        <v>343118041.75</v>
      </c>
      <c r="E56" s="10">
        <f t="shared" si="0"/>
        <v>104.02941705702364</v>
      </c>
    </row>
    <row r="57" spans="1:5" ht="13.5" customHeight="1" x14ac:dyDescent="0.25">
      <c r="A57" s="12" t="s">
        <v>55</v>
      </c>
      <c r="B57" s="5" t="s">
        <v>122</v>
      </c>
      <c r="C57" s="9">
        <v>2907899731.79</v>
      </c>
      <c r="D57" s="18">
        <v>1559077258.4200001</v>
      </c>
      <c r="E57" s="10">
        <f t="shared" si="0"/>
        <v>186.51415227087099</v>
      </c>
    </row>
    <row r="58" spans="1:5" x14ac:dyDescent="0.25">
      <c r="A58" s="12" t="s">
        <v>56</v>
      </c>
      <c r="B58" s="5" t="s">
        <v>123</v>
      </c>
      <c r="C58" s="9">
        <v>385558150.24000001</v>
      </c>
      <c r="D58" s="18">
        <v>376066095.86000001</v>
      </c>
      <c r="E58" s="10">
        <f t="shared" si="0"/>
        <v>102.52403885500321</v>
      </c>
    </row>
    <row r="59" spans="1:5" x14ac:dyDescent="0.25">
      <c r="A59" s="12" t="s">
        <v>57</v>
      </c>
      <c r="B59" s="5" t="s">
        <v>124</v>
      </c>
      <c r="C59" s="9">
        <v>72096510.530000001</v>
      </c>
      <c r="D59" s="18">
        <v>66226441.549999997</v>
      </c>
      <c r="E59" s="10">
        <f t="shared" si="0"/>
        <v>108.8636333805859</v>
      </c>
    </row>
    <row r="60" spans="1:5" ht="19.5" customHeight="1" x14ac:dyDescent="0.25">
      <c r="A60" s="14" t="s">
        <v>58</v>
      </c>
      <c r="B60" s="15" t="s">
        <v>125</v>
      </c>
      <c r="C60" s="16">
        <v>38831416.390000001</v>
      </c>
      <c r="D60" s="20">
        <f>SUM(D61:D63)</f>
        <v>20363318.359999999</v>
      </c>
      <c r="E60" s="17">
        <f t="shared" si="0"/>
        <v>190.69296910997173</v>
      </c>
    </row>
    <row r="61" spans="1:5" x14ac:dyDescent="0.25">
      <c r="A61" s="12" t="s">
        <v>59</v>
      </c>
      <c r="B61" s="5" t="s">
        <v>126</v>
      </c>
      <c r="C61" s="9">
        <v>31278150</v>
      </c>
      <c r="D61" s="18">
        <v>9157970</v>
      </c>
      <c r="E61" s="10">
        <f t="shared" si="0"/>
        <v>341.5402103304553</v>
      </c>
    </row>
    <row r="62" spans="1:5" x14ac:dyDescent="0.25">
      <c r="A62" s="12" t="s">
        <v>60</v>
      </c>
      <c r="B62" s="5" t="s">
        <v>127</v>
      </c>
      <c r="C62" s="9">
        <v>6137852.0999999996</v>
      </c>
      <c r="D62" s="18">
        <v>3197200</v>
      </c>
      <c r="E62" s="10">
        <f t="shared" si="0"/>
        <v>191.97585699987488</v>
      </c>
    </row>
    <row r="63" spans="1:5" ht="25.5" x14ac:dyDescent="0.25">
      <c r="A63" s="12" t="s">
        <v>61</v>
      </c>
      <c r="B63" s="5" t="s">
        <v>128</v>
      </c>
      <c r="C63" s="9">
        <v>1415414.29</v>
      </c>
      <c r="D63" s="18">
        <v>8008148.3600000003</v>
      </c>
      <c r="E63" s="10">
        <f t="shared" si="0"/>
        <v>17.674676171958431</v>
      </c>
    </row>
    <row r="64" spans="1:5" ht="21.75" customHeight="1" x14ac:dyDescent="0.25">
      <c r="A64" s="14" t="s">
        <v>62</v>
      </c>
      <c r="B64" s="15" t="s">
        <v>129</v>
      </c>
      <c r="C64" s="16">
        <v>34381166</v>
      </c>
      <c r="D64" s="20">
        <f>SUM(D65:D67)</f>
        <v>31421290</v>
      </c>
      <c r="E64" s="17">
        <f t="shared" si="0"/>
        <v>109.41996970843655</v>
      </c>
    </row>
    <row r="65" spans="1:5" x14ac:dyDescent="0.25">
      <c r="A65" s="12" t="s">
        <v>63</v>
      </c>
      <c r="B65" s="5" t="s">
        <v>130</v>
      </c>
      <c r="C65" s="9">
        <v>21601534</v>
      </c>
      <c r="D65" s="18">
        <v>19231648</v>
      </c>
      <c r="E65" s="10">
        <f t="shared" si="0"/>
        <v>112.32284409531621</v>
      </c>
    </row>
    <row r="66" spans="1:5" x14ac:dyDescent="0.25">
      <c r="A66" s="12" t="s">
        <v>64</v>
      </c>
      <c r="B66" s="5" t="s">
        <v>131</v>
      </c>
      <c r="C66" s="9">
        <v>12735692</v>
      </c>
      <c r="D66" s="18">
        <v>12071862</v>
      </c>
      <c r="E66" s="10">
        <f t="shared" si="0"/>
        <v>105.4989859890711</v>
      </c>
    </row>
    <row r="67" spans="1:5" ht="27" customHeight="1" x14ac:dyDescent="0.25">
      <c r="A67" s="12" t="s">
        <v>65</v>
      </c>
      <c r="B67" s="5" t="s">
        <v>132</v>
      </c>
      <c r="C67" s="9">
        <v>43940</v>
      </c>
      <c r="D67" s="18">
        <v>117780</v>
      </c>
      <c r="E67" s="10">
        <f t="shared" si="0"/>
        <v>37.306843267108171</v>
      </c>
    </row>
    <row r="68" spans="1:5" ht="27.75" customHeight="1" x14ac:dyDescent="0.25">
      <c r="A68" s="14" t="s">
        <v>66</v>
      </c>
      <c r="B68" s="15" t="s">
        <v>133</v>
      </c>
      <c r="C68" s="16">
        <v>531182925.99000001</v>
      </c>
      <c r="D68" s="20">
        <f>SUM(D69)</f>
        <v>348911114.04000002</v>
      </c>
      <c r="E68" s="17">
        <f t="shared" si="0"/>
        <v>152.24018514042058</v>
      </c>
    </row>
    <row r="69" spans="1:5" ht="26.25" customHeight="1" x14ac:dyDescent="0.25">
      <c r="A69" s="12" t="s">
        <v>67</v>
      </c>
      <c r="B69" s="5" t="s">
        <v>134</v>
      </c>
      <c r="C69" s="9">
        <v>531182925.99000001</v>
      </c>
      <c r="D69" s="18">
        <v>348911114.04000002</v>
      </c>
      <c r="E69" s="10">
        <f t="shared" si="0"/>
        <v>152.24018514042058</v>
      </c>
    </row>
    <row r="70" spans="1:5" ht="39" customHeight="1" x14ac:dyDescent="0.25">
      <c r="A70" s="14" t="s">
        <v>68</v>
      </c>
      <c r="B70" s="15" t="s">
        <v>135</v>
      </c>
      <c r="C70" s="16">
        <v>899935000</v>
      </c>
      <c r="D70" s="20">
        <f>SUM(D71:D72)</f>
        <v>893457000</v>
      </c>
      <c r="E70" s="17">
        <f t="shared" si="0"/>
        <v>100.72504888315834</v>
      </c>
    </row>
    <row r="71" spans="1:5" ht="43.5" customHeight="1" x14ac:dyDescent="0.25">
      <c r="A71" s="12" t="s">
        <v>69</v>
      </c>
      <c r="B71" s="5" t="s">
        <v>136</v>
      </c>
      <c r="C71" s="9">
        <v>727300000</v>
      </c>
      <c r="D71" s="18">
        <v>720822000</v>
      </c>
      <c r="E71" s="10">
        <f t="shared" si="0"/>
        <v>100.89869621071499</v>
      </c>
    </row>
    <row r="72" spans="1:5" ht="25.5" customHeight="1" x14ac:dyDescent="0.25">
      <c r="A72" s="12" t="s">
        <v>70</v>
      </c>
      <c r="B72" s="5" t="s">
        <v>137</v>
      </c>
      <c r="C72" s="9">
        <v>172635000</v>
      </c>
      <c r="D72" s="18">
        <v>172635000</v>
      </c>
      <c r="E72" s="10">
        <f t="shared" ref="E72" si="1">C72/D72*100</f>
        <v>100</v>
      </c>
    </row>
  </sheetData>
  <mergeCells count="1">
    <mergeCell ref="A2:E2"/>
  </mergeCells>
  <pageMargins left="0.59055118110236227" right="0.19685039370078741" top="0.19685039370078741" bottom="0.6692913385826772" header="0.19685039370078741" footer="0.19685039370078741"/>
  <pageSetup paperSize="9" scale="8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2017-04-25T10:01:25Z</cp:lastPrinted>
  <dcterms:created xsi:type="dcterms:W3CDTF">2017-04-20T13:11:33Z</dcterms:created>
  <dcterms:modified xsi:type="dcterms:W3CDTF">2017-04-25T10:01:29Z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