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9720" windowHeight="7320"/>
  </bookViews>
  <sheets>
    <sheet name="2017" sheetId="1" r:id="rId1"/>
  </sheets>
  <definedNames>
    <definedName name="_xlnm._FilterDatabase" localSheetId="0" hidden="1">'2017'!$J$1:$J$150</definedName>
    <definedName name="APPT" localSheetId="0">'2017'!#REF!</definedName>
    <definedName name="FIO" localSheetId="0">'2017'!#REF!</definedName>
    <definedName name="SIGN" localSheetId="0">'2017'!#REF!</definedName>
    <definedName name="Z_45637F28_F07F_4C27_ABC7_92DA9C9322DC_.wvu.PrintTitles" localSheetId="0" hidden="1">'2017'!$10:$12</definedName>
    <definedName name="Z_45637F28_F07F_4C27_ABC7_92DA9C9322DC_.wvu.Rows" localSheetId="0" hidden="1">'2017'!#REF!,'2017'!$128:$129</definedName>
    <definedName name="_xlnm.Print_Titles" localSheetId="0">'2017'!$10:$12</definedName>
    <definedName name="_xlnm.Print_Area" localSheetId="0">'2017'!$A$1:$BB$145</definedName>
  </definedNames>
  <calcPr calcId="125725" fullPrecision="0"/>
  <customWorkbookViews>
    <customWorkbookView name="Вервейко Ирина Николаевна - Личное представление" guid="{45637F28-F07F-4C27-ABC7-92DA9C9322DC}" mergeInterval="0" personalView="1" maximized="1" xWindow="1" yWindow="1" windowWidth="1680" windowHeight="830" activeSheetId="1"/>
  </customWorkbookViews>
</workbook>
</file>

<file path=xl/calcChain.xml><?xml version="1.0" encoding="utf-8"?>
<calcChain xmlns="http://schemas.openxmlformats.org/spreadsheetml/2006/main">
  <c r="N68" i="1"/>
  <c r="O68"/>
  <c r="O145" s="1"/>
  <c r="P68"/>
  <c r="Q68"/>
  <c r="R68"/>
  <c r="S68"/>
  <c r="S145" s="1"/>
  <c r="T68"/>
  <c r="U68"/>
  <c r="V68"/>
  <c r="W68"/>
  <c r="W145" s="1"/>
  <c r="X68"/>
  <c r="Y68"/>
  <c r="Z68"/>
  <c r="AA68"/>
  <c r="AA145" s="1"/>
  <c r="AB68"/>
  <c r="AC68"/>
  <c r="AD68"/>
  <c r="AE68"/>
  <c r="AE145" s="1"/>
  <c r="AF68"/>
  <c r="AG68"/>
  <c r="AH68"/>
  <c r="AI68"/>
  <c r="AI145" s="1"/>
  <c r="AJ68"/>
  <c r="AK68"/>
  <c r="AL68"/>
  <c r="AM68"/>
  <c r="AM145" s="1"/>
  <c r="AN68"/>
  <c r="AO68"/>
  <c r="AP68"/>
  <c r="AQ68"/>
  <c r="AQ145" s="1"/>
  <c r="AR68"/>
  <c r="AS68"/>
  <c r="AT68"/>
  <c r="AU68"/>
  <c r="AU145" s="1"/>
  <c r="AV68"/>
  <c r="AW68"/>
  <c r="AX68"/>
  <c r="AY68"/>
  <c r="AY145" s="1"/>
  <c r="AZ68"/>
  <c r="BA68"/>
  <c r="BB68"/>
  <c r="M68"/>
  <c r="L68"/>
  <c r="L145" s="1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L139"/>
  <c r="M145"/>
  <c r="N145"/>
  <c r="P145"/>
  <c r="Q145"/>
  <c r="R145"/>
  <c r="T145"/>
  <c r="U145"/>
  <c r="V145"/>
  <c r="X145"/>
  <c r="Y145"/>
  <c r="Z145"/>
  <c r="AB145"/>
  <c r="AC145"/>
  <c r="AD145"/>
  <c r="AF145"/>
  <c r="AG145"/>
  <c r="AH145"/>
  <c r="AJ145"/>
  <c r="AK145"/>
  <c r="AL145"/>
  <c r="AN145"/>
  <c r="AO145"/>
  <c r="AP145"/>
  <c r="AR145"/>
  <c r="AS145"/>
  <c r="AT145"/>
  <c r="AV145"/>
  <c r="AW145"/>
  <c r="AX145"/>
  <c r="AZ145"/>
  <c r="BA145"/>
  <c r="BB145"/>
  <c r="X26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L15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L113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L89"/>
  <c r="I38" l="1"/>
  <c r="J38" s="1"/>
  <c r="I16" l="1"/>
  <c r="J16" s="1"/>
  <c r="I18"/>
  <c r="J18" s="1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L144"/>
  <c r="I143"/>
  <c r="J143" s="1"/>
  <c r="I142"/>
  <c r="J142" s="1"/>
  <c r="I141"/>
  <c r="J141" s="1"/>
  <c r="I140"/>
  <c r="J140" s="1"/>
  <c r="I139"/>
  <c r="J139" s="1"/>
  <c r="I68"/>
  <c r="J68" s="1"/>
  <c r="I15"/>
  <c r="J15" s="1"/>
  <c r="I17"/>
  <c r="J17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14"/>
  <c r="J14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69"/>
  <c r="J69" s="1"/>
  <c r="I13"/>
  <c r="J13" s="1"/>
  <c r="I144" l="1"/>
  <c r="I145" l="1"/>
  <c r="J145" s="1"/>
  <c r="J144"/>
</calcChain>
</file>

<file path=xl/sharedStrings.xml><?xml version="1.0" encoding="utf-8"?>
<sst xmlns="http://schemas.openxmlformats.org/spreadsheetml/2006/main" count="967" uniqueCount="295">
  <si>
    <t xml:space="preserve">Субвенции бюджетам муниципальных районов и городских округов на 2017 год  на реализацию государственного стандарта общего образования </t>
  </si>
  <si>
    <t xml:space="preserve">Субвенции бюджетам муниципальных районов и городских округов на 2017 год на ежемесячное денежное вознаграждение за классное руководство </t>
  </si>
  <si>
    <t>Субвенции бюджетам муниципальных районов и городских округов на 2017 год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</si>
  <si>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бюджетам муниципальных районов и городских округов на 2017 год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</si>
  <si>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 xml:space="preserve">Субвенции бюджетам муниципальных районов и городских округов на 2017 год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(поселках городского типа) на территории Белгородской области </t>
  </si>
  <si>
    <t>Субвенции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«Жителю блокадного Ленинграда»)</t>
  </si>
  <si>
    <t xml:space="preserve">Субвенции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</t>
  </si>
  <si>
    <t>Субвенции бюджетам муниципальных районов и городских округов на 2017 год на предоставление гражданам  адресных субсидий на оплату жилого помещения и коммунальных услуг</t>
  </si>
  <si>
    <t>Субвенции бюджетам муниципальных районов и городских округов на 2017 год на возмещение расходов по гарантированному перечню услуг по погребению  в рамках ст. 12 Федерального закона от 12.01.1996 № 8-ФЗ</t>
  </si>
  <si>
    <t xml:space="preserve">Субвенции бюджетам муниципальных районов и городских округов на 2017 год на социальную поддержку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</si>
  <si>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Субвенции бюджетам муниципальных районов и городских округов на 2017 год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</si>
  <si>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муниципальных районов и городских округов на 2017 год на организацию транспортного обслуживания населения в пригородном межмуниципальном сообщении</t>
  </si>
  <si>
    <t xml:space="preserve">Субвенции бюджетам муниципальных районов и городских округов на 2017 год на 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</t>
  </si>
  <si>
    <t>Субвенции бюджетам муниципальных районов и городских округов  на 2017 год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</si>
  <si>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2017 год на обеспечение жильем граждан, уволенных с военной службы (службы), и приравненным к ним лиц</t>
  </si>
  <si>
    <t xml:space="preserve">Субвенции бюджетам муниципальных районов на 2017 год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</si>
  <si>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муниципальных районов и городских округов на 2017 год на мероприятия по проведению оздоровительной кампании детей </t>
  </si>
  <si>
    <t xml:space="preserve">Субвенции бюджетам муниципальных районов
и городских округов на 2017 год на выплату ежемесячных пособий гражданам, имеющим детей </t>
  </si>
  <si>
    <t>Субвенции бюджетам муниципальных районов и городских округов на 2017 год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</si>
  <si>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и городских округов на 2017 год на  осуществление дополнительных мер социальной защиты семей, родивших третьего и последующих детей, по предоставлению материнского (семейного) капитала</t>
  </si>
  <si>
    <t>Субвенции бюджетам муниципальных районов и городских округов на 2017 год на осуществление полномочий субъекта Российской Федерации на осуществление мер социальной защиты многодетных семей</t>
  </si>
  <si>
    <t xml:space="preserve">Субвенции бюджетам муниципальных районов и городских округов  на 2017 год на предоставление материальной и иной помощи для погребения </t>
  </si>
  <si>
    <t>Субвенции бюджетам муниципальных районов и городских округов на 2017 год на выплату пособия лицам, которым присвоено звание «Почетный гражданин Белгородской области»</t>
  </si>
  <si>
    <t xml:space="preserve">Субвенции бюджетам муниципальных районов и городских округов на 2017 год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</t>
  </si>
  <si>
    <t xml:space="preserve">Субвенции бюджетам муниципальных районов и городских округов на 2017 год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ответственности владельцев транспортных средств» </t>
  </si>
  <si>
    <t xml:space="preserve">Субвенции бюджетам муниципальных районов и городских округов на 2017 год по осуществлению ежегодной денежной выплаты лицам, награжденным нагрудным знаком «Почетный донор России» </t>
  </si>
  <si>
    <t xml:space="preserve">Субвенции бюджетам муниципальных районов и городских округов на 2017 год для осуществления полномочий по обеспечению права граждан на социальное обслуживание </t>
  </si>
  <si>
    <t xml:space="preserve">Субвенции бюджетам муниципальных районов и городских округов на 2017 год на выплату пособий малоимущим гражданам и гражданам, оказавшимся в трудной жизненной ситуации </t>
  </si>
  <si>
    <t>Субвенции бюджетам муниципальных районов и городских округов на 2017 год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</si>
  <si>
    <t xml:space="preserve">Субвенции бюджету городского округа на 2017 год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</si>
  <si>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Субвенции бюджетам муниципальных районов и городских округов на 2017 год на оплату ежемесячных денежных выплат отдельным категориям граждан (ветераны труда, труженики тыла, реабилитированные лица и лица, признанные пострадавшими от политических репрессий, лица, родившиеся в период с 22 июня 1923 года по 3 сентября 1945 года (Дети войны))</t>
  </si>
  <si>
    <t xml:space="preserve">Субвенции бюджетам муниципальных районов и городских округов на 2017 год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 </t>
  </si>
  <si>
    <t>Субвенции бюджетам муниципальных районов на 2017 год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</si>
  <si>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реабилитированные лица и лица, признанные пострадавшими от политических репрессий</t>
  </si>
  <si>
    <t xml:space="preserve">Субвенции бюджету  городского округа на 2017 год на 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</si>
  <si>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01</t>
  </si>
  <si>
    <t>04</t>
  </si>
  <si>
    <t>01 6 02 71220</t>
  </si>
  <si>
    <t>511</t>
  </si>
  <si>
    <t>251</t>
  </si>
  <si>
    <t>521</t>
  </si>
  <si>
    <t>530</t>
  </si>
  <si>
    <t>540</t>
  </si>
  <si>
    <t>03 И 01 59300</t>
  </si>
  <si>
    <t>13</t>
  </si>
  <si>
    <t>02</t>
  </si>
  <si>
    <t>03</t>
  </si>
  <si>
    <t>99 9 00 51180</t>
  </si>
  <si>
    <t>13 2 02 71210</t>
  </si>
  <si>
    <t>05</t>
  </si>
  <si>
    <t>11 И 02 R5430</t>
  </si>
  <si>
    <t>08</t>
  </si>
  <si>
    <t>10 2 01 73810</t>
  </si>
  <si>
    <t>09</t>
  </si>
  <si>
    <t>10 1 05 72140</t>
  </si>
  <si>
    <t>09 1 14 09502</t>
  </si>
  <si>
    <t>09 1 14 09602</t>
  </si>
  <si>
    <t>11 7 01 R0180</t>
  </si>
  <si>
    <t>09 2 02 71340</t>
  </si>
  <si>
    <t>09 2 03 71350</t>
  </si>
  <si>
    <t>06</t>
  </si>
  <si>
    <t>12 3 03 73760</t>
  </si>
  <si>
    <t>12 6 02 71310</t>
  </si>
  <si>
    <t>07</t>
  </si>
  <si>
    <t>02 1 01 73020</t>
  </si>
  <si>
    <t>02 1 02 73010</t>
  </si>
  <si>
    <t>02 2 01 73040</t>
  </si>
  <si>
    <t>02 2 01 73060</t>
  </si>
  <si>
    <t>02 3 02 R5196</t>
  </si>
  <si>
    <t>02 6 01 70650</t>
  </si>
  <si>
    <t>02 4 02 73050</t>
  </si>
  <si>
    <t>02 5 05 73220</t>
  </si>
  <si>
    <t>04 5 01 R0270</t>
  </si>
  <si>
    <t>05 6 07 77780</t>
  </si>
  <si>
    <t>05 3 04 71120</t>
  </si>
  <si>
    <t>10</t>
  </si>
  <si>
    <t>04 2 01 71590</t>
  </si>
  <si>
    <t>04 1 01 52500</t>
  </si>
  <si>
    <t>04 1 01 72510</t>
  </si>
  <si>
    <t>04 1 01 72520</t>
  </si>
  <si>
    <t>04 1 01 72530</t>
  </si>
  <si>
    <t>04 1 01 72540</t>
  </si>
  <si>
    <t>04 1 01 71510</t>
  </si>
  <si>
    <t>04 1 02 51370</t>
  </si>
  <si>
    <t>04 1 02 52200</t>
  </si>
  <si>
    <t>04 1 02 52800</t>
  </si>
  <si>
    <t>04 1 02 72310</t>
  </si>
  <si>
    <t>04 1 02 72360</t>
  </si>
  <si>
    <t>04 1 02 72370</t>
  </si>
  <si>
    <t>04 1 02 72380</t>
  </si>
  <si>
    <t>04 1 02 72410</t>
  </si>
  <si>
    <t>04 1 02 72420</t>
  </si>
  <si>
    <t>04 1 02 72430</t>
  </si>
  <si>
    <t>04 1 02 72440</t>
  </si>
  <si>
    <t>04 1 02 72450</t>
  </si>
  <si>
    <t>04 1 02 72620</t>
  </si>
  <si>
    <t>04 1 02 73820</t>
  </si>
  <si>
    <t>04 1 03 71980</t>
  </si>
  <si>
    <t>04 1 03 71990</t>
  </si>
  <si>
    <t>04 1 03 72090</t>
  </si>
  <si>
    <t>04 1 03 72350</t>
  </si>
  <si>
    <t>04 3 01 53810</t>
  </si>
  <si>
    <t>04 3 01 53830</t>
  </si>
  <si>
    <t>04 3 01 53840</t>
  </si>
  <si>
    <t>04 3 01 53850</t>
  </si>
  <si>
    <t>04 3 01 72850</t>
  </si>
  <si>
    <t>04 3 01 72880</t>
  </si>
  <si>
    <t>09 1 06 R0200</t>
  </si>
  <si>
    <t>09 1 15 54850</t>
  </si>
  <si>
    <t>-</t>
  </si>
  <si>
    <t>02 1 02 73030</t>
  </si>
  <si>
    <t>04 3 01 R0840</t>
  </si>
  <si>
    <t>04 3 01 73000</t>
  </si>
  <si>
    <t>04 3 01 74000</t>
  </si>
  <si>
    <t>04 3 02 52600</t>
  </si>
  <si>
    <t>04 3 02 71370</t>
  </si>
  <si>
    <t>04 3 02 72860</t>
  </si>
  <si>
    <t>04 3 02 72870</t>
  </si>
  <si>
    <t>09 1 07 R0820</t>
  </si>
  <si>
    <t>04 6 02 71230</t>
  </si>
  <si>
    <t>04 6 03 71240</t>
  </si>
  <si>
    <t>04 6 04 71250</t>
  </si>
  <si>
    <t>04 6 05 71260</t>
  </si>
  <si>
    <t>04 6 06 71270</t>
  </si>
  <si>
    <t>11</t>
  </si>
  <si>
    <t>06 1 03 R4950</t>
  </si>
  <si>
    <t>14</t>
  </si>
  <si>
    <t>99 9 00 70010</t>
  </si>
  <si>
    <t>99 9 00 70110</t>
  </si>
  <si>
    <t>02 1 04 72120</t>
  </si>
  <si>
    <t>02 2 06 R5200</t>
  </si>
  <si>
    <t>804</t>
  </si>
  <si>
    <t>828</t>
  </si>
  <si>
    <t>806</t>
  </si>
  <si>
    <t xml:space="preserve">Субвенции бюджетам муниципальных районов и городских округов на 2017 год на осуществление полномочий субъекта Российской Федерации на осуществление мер по социальной защите граждан, являющихся усыновителями  </t>
  </si>
  <si>
    <t xml:space="preserve">Субвенции бюджетам муниципальных районов и городских округов на 2017 год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 </t>
  </si>
  <si>
    <t>812</t>
  </si>
  <si>
    <t>810</t>
  </si>
  <si>
    <t>811</t>
  </si>
  <si>
    <t>Субвенции бюджетам муниципальных районов и городских округов на 2017 год на организацию предоставления мер по поддержке сельскохозяйственного производства</t>
  </si>
  <si>
    <t>802</t>
  </si>
  <si>
    <t>853</t>
  </si>
  <si>
    <t>814</t>
  </si>
  <si>
    <t>841</t>
  </si>
  <si>
    <t>830</t>
  </si>
  <si>
    <t>807</t>
  </si>
  <si>
    <t>522</t>
  </si>
  <si>
    <t>99 9 00 R5110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</si>
  <si>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образования</t>
  </si>
  <si>
    <t>Субвенции бюджетам муниципальных районов на 2017 год на реализацию мероприятий государственной программы Российской Федерации "Доступная среда" на 2011 - 2020 годы</t>
  </si>
  <si>
    <t>06 2 01 R0810</t>
  </si>
  <si>
    <t>02 1 04 71120</t>
  </si>
  <si>
    <t>252</t>
  </si>
  <si>
    <t>253</t>
  </si>
  <si>
    <t>02 2 06 71120</t>
  </si>
  <si>
    <t>02 2 06 72120</t>
  </si>
  <si>
    <t>Субвенции бюджетам муниципальных районов и городских округов на 2017 год на осуществление полномочий в области охраны труда</t>
  </si>
  <si>
    <t xml:space="preserve">Субвенции бюджетам муниципальных районов и городских округов на 2017 год на государственную регистрацию актов гражданского состояния </t>
  </si>
  <si>
    <t xml:space="preserve">Субвенции бюджетам муниципальных районов и городских округов на 2017 год на выплату ежемесячных пособий лицам, привлекавшимся органами местной власти к разминированию территорий и объектов в период 1943-1950 годов </t>
  </si>
  <si>
    <t>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</si>
  <si>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t>Субсидии бюджетам муниципальных районов и городского округа на 2017 год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</si>
  <si>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ВСЕГО Субсидии</t>
  </si>
  <si>
    <t>ВСЕГО Субвенции</t>
  </si>
  <si>
    <t>ВСЕГО иных межбюджетных трансфертов</t>
  </si>
  <si>
    <t>11 6 02 71290</t>
  </si>
  <si>
    <t>05 1 02 R5192</t>
  </si>
  <si>
    <t>05 1 03 R5193</t>
  </si>
  <si>
    <t>813</t>
  </si>
  <si>
    <t>808</t>
  </si>
  <si>
    <t>12</t>
  </si>
  <si>
    <t>04 1 01 72560</t>
  </si>
  <si>
    <t xml:space="preserve"> - субсидии из федерального бюджета</t>
  </si>
  <si>
    <t xml:space="preserve"> - средств областного бюджета</t>
  </si>
  <si>
    <t>02 2 03 R0970</t>
  </si>
  <si>
    <t>05 3 04 R5580</t>
  </si>
  <si>
    <t>Субсидии бюджетам муниципальных районов на 2017 год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</si>
  <si>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Субвенции бюджетам муниципальных районов и городских округов на 2017 год на выплату субсидий ветеранам боевых действий и другим категориям военнослужащих, лицам, привлекавшимся органами местной власти к разминированию территорий и объектов в период 1943-1950 годов </t>
  </si>
  <si>
    <t xml:space="preserve">Субвенции бюджетам муниципальных районов и городских округов на 2017 год на выплату единовременного пособия при всех формах устройства детей, лишенных родительского попечения, в семью </t>
  </si>
  <si>
    <t>ГРБС</t>
  </si>
  <si>
    <t>Раздел</t>
  </si>
  <si>
    <t>Подраздел</t>
  </si>
  <si>
    <t>КЦСР</t>
  </si>
  <si>
    <t>КВР</t>
  </si>
  <si>
    <t>(тыс.рублей)</t>
  </si>
  <si>
    <t>КОСГУ</t>
  </si>
  <si>
    <t>Белгородский район</t>
  </si>
  <si>
    <t>Борисовский район</t>
  </si>
  <si>
    <t>г.Валуйки и  Валуйский район</t>
  </si>
  <si>
    <t>Вейделевский район</t>
  </si>
  <si>
    <t>Волоконовский район</t>
  </si>
  <si>
    <t>Грайворонский район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</si>
  <si>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</si>
  <si>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</si>
  <si>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</si>
  <si>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</si>
  <si>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</si>
  <si>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Новооскольский район</t>
  </si>
  <si>
    <t>Прохоровский район</t>
  </si>
  <si>
    <t>Ракитянский район</t>
  </si>
  <si>
    <t>Ровеньский район</t>
  </si>
  <si>
    <t>Чернянский район</t>
  </si>
  <si>
    <t>Шебекинский район и г.Шебекино</t>
  </si>
  <si>
    <t>Яковлевский район</t>
  </si>
  <si>
    <t>г. Белгород</t>
  </si>
  <si>
    <t xml:space="preserve"> Губкинский городской округ</t>
  </si>
  <si>
    <t>Старооскольский городской округ</t>
  </si>
  <si>
    <t>ВСЕГО</t>
  </si>
  <si>
    <t xml:space="preserve">Наименование </t>
  </si>
  <si>
    <t>ИТОГО:</t>
  </si>
  <si>
    <t>Алексеевский район и г.Алексеевка</t>
  </si>
  <si>
    <t>Дотация на выравнивание бюджетной обеспеченности муниципальных районов на 2017 год</t>
  </si>
  <si>
    <t xml:space="preserve">Субсидии бюджетам муниципальных районов и городских округов на 2017 год на поддержку альтернативных форм предоставления дошкольного образования </t>
  </si>
  <si>
    <t>Субсидии бюджетам муниципальных районов и городских округов на 2017 год на реализацию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развития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</t>
  </si>
  <si>
    <t>развитие водоснабжения в сельской местности</t>
  </si>
  <si>
    <t>развитие сети плоскостных спортивных сооружений</t>
  </si>
  <si>
    <t>грантовая поддержка местных инициатив граждан, проживающих в сельской местности</t>
  </si>
  <si>
    <t>поступивших от государственной корпорации - Фонда содействия реформированию жилищно-коммунального хозяйства</t>
  </si>
  <si>
    <t>за счет средств областного бюджета</t>
  </si>
  <si>
    <t>в рамках подпрограммы «Развитие дошкольного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</si>
  <si>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«Развитие общего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</si>
  <si>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«Культурно-досуговая деятельность и народное творчество» государственной программы Белгородской области  «Развитие культуры и искусства Белгородской области на 2014-2020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</si>
  <si>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</si>
  <si>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</si>
  <si>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укрепление материально-технической
базы  и оснащение оборудованием детских школ искусств</t>
  </si>
  <si>
    <t>Иные межбюджетные трансферты бюджетам муниципальных районов и городских округов на 2017 год на обеспечение видеонаблюдением аудиторий пунктов проведения единого государственного экзамена</t>
  </si>
  <si>
    <t xml:space="preserve">Субсидии бюджетам муниципальных районов и городских округов на 2017 год на реализацию мероприятий подпрограммы "Обеспечение жильем молодых семей" федеральной целевой программы "Жилище" на 2015-2020 годы </t>
  </si>
  <si>
    <t xml:space="preserve">Субсидии бюджетам муниципальных районов на 2017 год на организацию наружного освещения населенных пунктов Белгородской области </t>
  </si>
  <si>
    <t xml:space="preserve">Субсидии муниципальным районам и городским округам на 2017 год на обеспечение мероприятий по переселению граждан из аварийного жилищного фонда </t>
  </si>
  <si>
    <t>Субсидии  бюджетам  муниципальных районов и городских округов на 2017 год на капитальный ремонт и ремонт автомобильных дорог общего пользования  населенных пунктов</t>
  </si>
  <si>
    <t xml:space="preserve">Субсидии бюджетам муниципальных районов и городских округов на 2017 год на строительство, реконструкцию, приобретение объектов недвижимого имущества и капитальный ремонт объектов местного значения </t>
  </si>
  <si>
    <t xml:space="preserve">Субсидии бюджетам городских округов на 2017 год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</si>
  <si>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 на 2017 год</t>
  </si>
  <si>
    <t>Субсидии бюджетам муниципальных районов и городских округов на поддержку отрасли культура на 2017 год</t>
  </si>
  <si>
    <t xml:space="preserve">Субвенции бюджетам муниципальных районов на 2017 год на осуществление полномочий по расчету и предоставлению дотаций на выравнивание бюджетной обеспеченности поселений </t>
  </si>
  <si>
    <t>в отношении несовершеннолетних и лиц из числа детей-сирот и детей, оставшихся без попечения родителей в возрасте от 18 до 23 лет</t>
  </si>
  <si>
    <t>в отношении совершеннолетних лиц</t>
  </si>
  <si>
    <t>органы управления образованием</t>
  </si>
  <si>
    <t>органы управления в сфере культуры</t>
  </si>
  <si>
    <t>ветераны труда,  ветераны военной службы</t>
  </si>
  <si>
    <t>многодетные семьи</t>
  </si>
  <si>
    <t>иные категории граждан</t>
  </si>
  <si>
    <t>на компенсацию убытков автоперевозчиков</t>
  </si>
  <si>
    <t>на компенсацию льготного проезда учащимся, студентам и аспирантам из малообеспеченных семей</t>
  </si>
  <si>
    <t>Герои Советского Союза, Герои Российской Федерации, полные кавалеры  ордена Славы</t>
  </si>
  <si>
    <t>Герои Социалистического Труда и полные кавалеры ордена  Трудовой Славы</t>
  </si>
  <si>
    <t>Вдовы Героев Социалистического Труда и полных кавалеров  ордена Трудовой Славы</t>
  </si>
  <si>
    <t>ветераны труда, ветераны военной службы</t>
  </si>
  <si>
    <t>труженики тыла</t>
  </si>
  <si>
    <t xml:space="preserve">реабилитированные лица  </t>
  </si>
  <si>
    <t>лица, признанные пострадавшими от политических репрессий</t>
  </si>
  <si>
    <t>Дети войны</t>
  </si>
  <si>
    <t xml:space="preserve">Иные межбюджетные трансферты бюджетам  муниципальных районов и городских округов на 2017 год на выплату единовременной адресной помощи женщинам, находящимся в трудной жизненной ситуации и сохранившим беременность </t>
  </si>
  <si>
    <t xml:space="preserve">Субвенции бюджетам муниципальных районов
и городских округов на 2017 год на осуществление отдельных государственных полномочий по рассмотрению дел об административных правонарушениях </t>
  </si>
  <si>
    <t xml:space="preserve">Субвенции бюджетам муниципальных районов
и городских округов на 2017 год на организацию предоставления социального пособия на погребение </t>
  </si>
  <si>
    <t xml:space="preserve">Субвенции бюджетам муниципальных районов и городских округов на 2017 год на осуществление деятельности по опеке и попечительству </t>
  </si>
  <si>
    <t xml:space="preserve">Субвенции бюджетам муниципальных районов
и городских округов на 2017 год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</si>
  <si>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Субвенции бюджетам муниципальных районов
и городских округов на 2017 год на организацию предоставления отдельных мер социальной защиты населения </t>
  </si>
  <si>
    <t xml:space="preserve">Субвенции бюджетам муниципальных районов и городских округов на 2017 год на организацию предоставления ежемесячных денежных компенсаций расходов по оплате жилищно-коммунальных услуг </t>
  </si>
  <si>
    <t>Субвенции бюджетам муниципальных районов и городских округов на 2017 год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</t>
  </si>
  <si>
    <t>Субвенции бюджетам муниципальных районов и городских округов на 2017 год на 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</si>
  <si>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Субсидии бюджетам муниципальных районов на 2017 год на разработку проектно-сметной документации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</si>
  <si>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муниципальных районов и городских округов на 2017 год на реализацию мероприятий по благоустройству дворовых и придворовых территорий многоквартирных домов</t>
  </si>
  <si>
    <t>Субсидии бюджету городского округа на 2017 год на инженерное обустройство микрорайонов застройки индивидуального жилищного строительства в Белгородской области, в том числе земельных участков, выданных многодетным семьям</t>
  </si>
  <si>
    <t>Субсидии бюджетам муниципальных районов и городских округов на 2017 год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</si>
  <si>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бюджету муниципального района на 2017 год на поддержку обустройства мест массового отдыха населения (городских парков)</t>
  </si>
  <si>
    <t>09 2 07 71380</t>
  </si>
  <si>
    <t>805</t>
  </si>
  <si>
    <t>08 3 04 R0640</t>
  </si>
  <si>
    <t>09 1 09 73780</t>
  </si>
  <si>
    <t>09 2 06 R5550</t>
  </si>
  <si>
    <t>09 2 08 R5600</t>
  </si>
  <si>
    <t>Субсидии бюджетам муниципальных районов и городских округов на 2017 год на реализацию мероприятий государственной программы в рамках подпрограммы Российской Федерации "Доступная среда" на 2011 - 2020 годы</t>
  </si>
  <si>
    <t xml:space="preserve"> - на обеспечение доступности приоритетных объектов и услуг в приоритетных сферах жизнедеятельности инвалидов и других малмобильных групп населения в дошкольных образовательных организациях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</si>
  <si>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культуры</t>
  </si>
  <si>
    <t>Субсидии бюджетам муниципальных районов на 2017 год на обеспечение развития и укрепление материально-технической базы муниципальных домов культуры, поддержку творческой деятельности и муниципальных театров в городах численностью населения до 300 тысяч жителей</t>
  </si>
  <si>
    <t>Обеспечение развития и укрепления материально-технической базы муниципальных домов культуры</t>
  </si>
  <si>
    <t>Поддержка творческой деятельности муниципальных театров в городах с численностью населения до 300 тысяч человек</t>
  </si>
  <si>
    <t>05 5 05 R5580</t>
  </si>
  <si>
    <t>04 1 01 R4620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</si>
  <si>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учреждений физической культуры и спорта</t>
  </si>
  <si>
    <t xml:space="preserve"> - на обеспечение доступности и приоритетных объектов и услуг в приоритетных сферах жизнедеятельности инвалидов и других маломобильных групп населения учреждений культуры</t>
  </si>
  <si>
    <t>Субсидии бюджетам муниципальных районов и городских округов на 2017 год на проведение комплексных кадастровых работ</t>
  </si>
  <si>
    <t>Субсидии бюджету городского округа на 2017 год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</si>
  <si>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Резервный фонд                                                                                                    (выплата вознаграждения гражданам за сдачу незаконно хранящегося оружия, боеприпасов, взрывчатых веществ и взрывных устройств)</t>
  </si>
  <si>
    <t>250</t>
  </si>
  <si>
    <t>99 9 00 70550</t>
  </si>
  <si>
    <t>государственная поддержка муниципальных учреждений культуры</t>
  </si>
  <si>
    <t>05 6 04 R5194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</si>
  <si>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</si>
  <si>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05 6 04 R5195</t>
  </si>
  <si>
    <t>Уточненный план на 01.04.2017</t>
  </si>
  <si>
    <t>Финансирование на 01.04.2017</t>
  </si>
  <si>
    <t>в том числе по муниципальным районам:</t>
  </si>
  <si>
    <t>% исполнения к уточненному плану</t>
  </si>
  <si>
    <t>Информация о предоставленных в I квартале 2017 года межбюджетных трансфертах муниципальным образованиям Белгородской области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</si>
</sst>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"/>
    <numFmt numFmtId="166" formatCode="#,##0.00&quot;р.&quot;"/>
  </numFmts>
  <fonts count="22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EF478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61">
    <xf numFmtId="0" fontId="0" fillId="0" borderId="0" xfId="0"/>
    <xf numFmtId="0" fontId="2" fillId="0" borderId="0" xfId="1" applyFont="1"/>
    <xf numFmtId="0" fontId="1" fillId="0" borderId="0" xfId="1" applyFont="1"/>
    <xf numFmtId="4" fontId="1" fillId="0" borderId="0" xfId="1" applyNumberFormat="1" applyFont="1"/>
    <xf numFmtId="164" fontId="1" fillId="0" borderId="0" xfId="1" applyNumberFormat="1" applyFont="1"/>
    <xf numFmtId="4" fontId="2" fillId="0" borderId="0" xfId="1" applyNumberFormat="1" applyFont="1"/>
    <xf numFmtId="3" fontId="1" fillId="0" borderId="0" xfId="1" applyNumberFormat="1" applyFont="1"/>
    <xf numFmtId="0" fontId="3" fillId="0" borderId="0" xfId="1" applyFont="1"/>
    <xf numFmtId="0" fontId="12" fillId="0" borderId="0" xfId="1" applyFont="1"/>
    <xf numFmtId="0" fontId="9" fillId="0" borderId="0" xfId="1" applyFont="1"/>
    <xf numFmtId="0" fontId="3" fillId="0" borderId="0" xfId="1" applyFont="1" applyBorder="1"/>
    <xf numFmtId="0" fontId="1" fillId="0" borderId="0" xfId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1" applyFont="1" applyFill="1"/>
    <xf numFmtId="164" fontId="4" fillId="0" borderId="0" xfId="1" applyNumberFormat="1" applyFont="1"/>
    <xf numFmtId="164" fontId="11" fillId="0" borderId="0" xfId="1" applyNumberFormat="1" applyFont="1"/>
    <xf numFmtId="3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7" fillId="0" borderId="0" xfId="1" applyFont="1" applyFill="1"/>
    <xf numFmtId="0" fontId="7" fillId="0" borderId="0" xfId="1" applyFont="1" applyFill="1" applyBorder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49" fontId="5" fillId="0" borderId="0" xfId="1" applyNumberFormat="1" applyFont="1" applyFill="1" applyBorder="1" applyAlignment="1">
      <alignment vertical="top" wrapText="1"/>
    </xf>
    <xf numFmtId="49" fontId="3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/>
    <xf numFmtId="0" fontId="1" fillId="0" borderId="0" xfId="1" applyFont="1" applyFill="1" applyBorder="1"/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2" fillId="0" borderId="0" xfId="1" applyNumberFormat="1" applyFont="1"/>
    <xf numFmtId="0" fontId="10" fillId="0" borderId="0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0" xfId="1" applyNumberFormat="1" applyFont="1" applyFill="1" applyBorder="1" applyAlignment="1">
      <alignment horizontal="left" vertical="top" wrapText="1"/>
    </xf>
    <xf numFmtId="165" fontId="6" fillId="0" borderId="11" xfId="1" applyNumberFormat="1" applyFont="1" applyFill="1" applyBorder="1" applyAlignment="1">
      <alignment vertical="top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3" fillId="0" borderId="18" xfId="1" applyNumberFormat="1" applyFont="1" applyFill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3" fillId="0" borderId="19" xfId="3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2" xfId="1" applyNumberFormat="1" applyFont="1" applyFill="1" applyBorder="1" applyAlignment="1">
      <alignment horizontal="center" vertical="center"/>
    </xf>
    <xf numFmtId="4" fontId="5" fillId="0" borderId="20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center" vertical="center"/>
    </xf>
    <xf numFmtId="4" fontId="5" fillId="0" borderId="20" xfId="1" applyNumberFormat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vertical="top" wrapText="1"/>
    </xf>
    <xf numFmtId="49" fontId="3" fillId="0" borderId="11" xfId="1" applyNumberFormat="1" applyFont="1" applyFill="1" applyBorder="1" applyAlignment="1">
      <alignment vertical="top" wrapText="1"/>
    </xf>
    <xf numFmtId="49" fontId="6" fillId="0" borderId="11" xfId="1" applyNumberFormat="1" applyFont="1" applyFill="1" applyBorder="1" applyAlignment="1">
      <alignment vertical="top" wrapText="1"/>
    </xf>
    <xf numFmtId="49" fontId="3" fillId="0" borderId="25" xfId="1" applyNumberFormat="1" applyFont="1" applyFill="1" applyBorder="1" applyAlignment="1">
      <alignment vertical="top" wrapText="1"/>
    </xf>
    <xf numFmtId="49" fontId="3" fillId="0" borderId="12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49" fontId="3" fillId="0" borderId="34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/>
    <xf numFmtId="164" fontId="7" fillId="0" borderId="0" xfId="1" applyNumberFormat="1" applyFont="1" applyFill="1" applyBorder="1"/>
    <xf numFmtId="4" fontId="3" fillId="0" borderId="16" xfId="1" applyNumberFormat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vertical="top" wrapText="1"/>
    </xf>
    <xf numFmtId="0" fontId="6" fillId="0" borderId="25" xfId="1" applyFont="1" applyFill="1" applyBorder="1" applyAlignment="1">
      <alignment vertical="top" wrapText="1"/>
    </xf>
    <xf numFmtId="49" fontId="6" fillId="0" borderId="25" xfId="1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" fontId="3" fillId="0" borderId="2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" xfId="1" applyFont="1" applyFill="1" applyBorder="1"/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9" fontId="5" fillId="2" borderId="47" xfId="1" applyNumberFormat="1" applyFont="1" applyFill="1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 wrapText="1"/>
    </xf>
    <xf numFmtId="4" fontId="17" fillId="0" borderId="19" xfId="1" applyNumberFormat="1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4" xfId="1" applyNumberFormat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 wrapText="1"/>
    </xf>
    <xf numFmtId="164" fontId="6" fillId="0" borderId="20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3" fontId="6" fillId="0" borderId="20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4" fillId="5" borderId="19" xfId="1" applyNumberFormat="1" applyFont="1" applyFill="1" applyBorder="1" applyAlignment="1">
      <alignment horizontal="center" vertical="center" wrapText="1"/>
    </xf>
    <xf numFmtId="4" fontId="4" fillId="2" borderId="46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4" fontId="4" fillId="5" borderId="8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" fillId="0" borderId="0" xfId="1" applyNumberFormat="1" applyFont="1"/>
    <xf numFmtId="164" fontId="2" fillId="2" borderId="29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164" fontId="2" fillId="5" borderId="29" xfId="0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4" fontId="3" fillId="5" borderId="8" xfId="1" applyNumberFormat="1" applyFont="1" applyFill="1" applyBorder="1" applyAlignment="1">
      <alignment horizontal="center" vertical="center" wrapText="1"/>
    </xf>
    <xf numFmtId="2" fontId="3" fillId="0" borderId="37" xfId="1" applyNumberFormat="1" applyFont="1" applyFill="1" applyBorder="1" applyAlignment="1">
      <alignment vertical="top" wrapText="1"/>
    </xf>
    <xf numFmtId="165" fontId="3" fillId="0" borderId="25" xfId="1" applyNumberFormat="1" applyFont="1" applyFill="1" applyBorder="1" applyAlignment="1">
      <alignment vertical="top" wrapText="1"/>
    </xf>
    <xf numFmtId="1" fontId="3" fillId="0" borderId="1" xfId="1" applyNumberFormat="1" applyFont="1" applyFill="1" applyBorder="1" applyAlignment="1">
      <alignment horizontal="center" vertical="center" wrapText="1"/>
    </xf>
    <xf numFmtId="165" fontId="6" fillId="0" borderId="24" xfId="1" applyNumberFormat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horizontal="center" vertical="center" wrapText="1"/>
    </xf>
    <xf numFmtId="165" fontId="6" fillId="0" borderId="25" xfId="1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35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left" vertical="top" wrapText="1"/>
    </xf>
    <xf numFmtId="4" fontId="3" fillId="0" borderId="20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vertical="top" wrapText="1"/>
    </xf>
    <xf numFmtId="49" fontId="3" fillId="0" borderId="20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top" wrapText="1"/>
    </xf>
    <xf numFmtId="166" fontId="3" fillId="0" borderId="11" xfId="1" applyNumberFormat="1" applyFont="1" applyFill="1" applyBorder="1" applyAlignment="1">
      <alignment vertical="top" wrapText="1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49" fontId="3" fillId="0" borderId="11" xfId="4" applyNumberFormat="1" applyFont="1" applyFill="1" applyBorder="1" applyAlignment="1">
      <alignment vertical="top" wrapText="1"/>
    </xf>
    <xf numFmtId="2" fontId="3" fillId="0" borderId="11" xfId="4" applyNumberFormat="1" applyFont="1" applyFill="1" applyBorder="1" applyAlignment="1">
      <alignment vertical="top" wrapText="1"/>
    </xf>
    <xf numFmtId="165" fontId="3" fillId="0" borderId="24" xfId="1" applyNumberFormat="1" applyFont="1" applyFill="1" applyBorder="1" applyAlignment="1">
      <alignment horizontal="left" vertical="top" wrapText="1"/>
    </xf>
    <xf numFmtId="165" fontId="3" fillId="0" borderId="11" xfId="2" applyNumberFormat="1" applyFont="1" applyFill="1" applyBorder="1" applyAlignment="1">
      <alignment vertical="top" wrapText="1"/>
    </xf>
    <xf numFmtId="0" fontId="3" fillId="0" borderId="11" xfId="3" applyNumberFormat="1" applyFont="1" applyFill="1" applyBorder="1" applyAlignment="1">
      <alignment vertical="top" wrapText="1"/>
    </xf>
    <xf numFmtId="49" fontId="3" fillId="0" borderId="11" xfId="3" applyNumberFormat="1" applyFont="1" applyFill="1" applyBorder="1" applyAlignment="1">
      <alignment vertical="top" wrapText="1"/>
    </xf>
    <xf numFmtId="166" fontId="3" fillId="0" borderId="11" xfId="3" applyNumberFormat="1" applyFont="1" applyFill="1" applyBorder="1" applyAlignment="1">
      <alignment vertical="top" wrapText="1"/>
    </xf>
    <xf numFmtId="4" fontId="3" fillId="0" borderId="20" xfId="2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vertical="top" wrapText="1"/>
    </xf>
    <xf numFmtId="2" fontId="3" fillId="0" borderId="11" xfId="1" applyNumberFormat="1" applyFont="1" applyFill="1" applyBorder="1" applyAlignment="1">
      <alignment vertical="top" wrapText="1"/>
    </xf>
    <xf numFmtId="0" fontId="6" fillId="0" borderId="11" xfId="1" applyFont="1" applyFill="1" applyBorder="1" applyAlignment="1">
      <alignment vertical="top" wrapText="1"/>
    </xf>
    <xf numFmtId="49" fontId="3" fillId="0" borderId="24" xfId="1" applyNumberFormat="1" applyFont="1" applyFill="1" applyBorder="1" applyAlignment="1">
      <alignment vertical="top" wrapText="1"/>
    </xf>
    <xf numFmtId="0" fontId="18" fillId="0" borderId="50" xfId="0" applyFont="1" applyFill="1" applyBorder="1" applyAlignment="1">
      <alignment horizontal="left" vertical="top" wrapText="1" readingOrder="1"/>
    </xf>
    <xf numFmtId="49" fontId="3" fillId="0" borderId="31" xfId="1" applyNumberFormat="1" applyFont="1" applyFill="1" applyBorder="1" applyAlignment="1">
      <alignment horizontal="center" vertical="center" wrapText="1"/>
    </xf>
    <xf numFmtId="49" fontId="3" fillId="0" borderId="27" xfId="1" applyNumberFormat="1" applyFont="1" applyFill="1" applyBorder="1" applyAlignment="1">
      <alignment horizontal="center" vertical="center" wrapText="1"/>
    </xf>
    <xf numFmtId="49" fontId="3" fillId="0" borderId="46" xfId="1" applyNumberFormat="1" applyFont="1" applyFill="1" applyBorder="1" applyAlignment="1">
      <alignment horizontal="center" vertical="center" wrapText="1"/>
    </xf>
    <xf numFmtId="4" fontId="3" fillId="0" borderId="51" xfId="1" applyNumberFormat="1" applyFont="1" applyFill="1" applyBorder="1" applyAlignment="1">
      <alignment horizontal="center" vertical="center"/>
    </xf>
    <xf numFmtId="0" fontId="11" fillId="0" borderId="30" xfId="1" applyFont="1" applyFill="1" applyBorder="1"/>
    <xf numFmtId="49" fontId="3" fillId="0" borderId="37" xfId="1" applyNumberFormat="1" applyFont="1" applyFill="1" applyBorder="1" applyAlignment="1">
      <alignment vertical="top" wrapText="1"/>
    </xf>
    <xf numFmtId="4" fontId="4" fillId="0" borderId="18" xfId="1" applyNumberFormat="1" applyFont="1" applyFill="1" applyBorder="1" applyAlignment="1">
      <alignment horizontal="center" vertical="center" wrapText="1"/>
    </xf>
    <xf numFmtId="4" fontId="4" fillId="0" borderId="34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/>
    </xf>
    <xf numFmtId="4" fontId="3" fillId="0" borderId="41" xfId="1" applyNumberFormat="1" applyFont="1" applyFill="1" applyBorder="1" applyAlignment="1">
      <alignment horizontal="center" vertical="center"/>
    </xf>
    <xf numFmtId="4" fontId="1" fillId="5" borderId="0" xfId="1" applyNumberFormat="1" applyFont="1" applyFill="1" applyBorder="1"/>
    <xf numFmtId="4" fontId="1" fillId="5" borderId="0" xfId="1" applyNumberFormat="1" applyFont="1" applyFill="1"/>
    <xf numFmtId="4" fontId="3" fillId="0" borderId="24" xfId="1" applyNumberFormat="1" applyFont="1" applyFill="1" applyBorder="1" applyAlignment="1">
      <alignment vertical="top" wrapText="1"/>
    </xf>
    <xf numFmtId="3" fontId="3" fillId="0" borderId="4" xfId="1" applyNumberFormat="1" applyFont="1" applyFill="1" applyBorder="1" applyAlignment="1">
      <alignment horizontal="center" vertical="center" wrapText="1"/>
    </xf>
    <xf numFmtId="4" fontId="3" fillId="0" borderId="35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 applyBorder="1"/>
    <xf numFmtId="4" fontId="1" fillId="0" borderId="0" xfId="1" applyNumberFormat="1" applyFont="1" applyFill="1"/>
    <xf numFmtId="4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7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left" vertical="top" wrapText="1"/>
    </xf>
    <xf numFmtId="0" fontId="3" fillId="0" borderId="24" xfId="1" applyNumberFormat="1" applyFont="1" applyFill="1" applyBorder="1" applyAlignment="1">
      <alignment horizontal="left" vertical="top" wrapText="1"/>
    </xf>
    <xf numFmtId="4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5" fillId="5" borderId="11" xfId="1" applyNumberFormat="1" applyFont="1" applyFill="1" applyBorder="1" applyAlignment="1">
      <alignment vertical="top" wrapText="1"/>
    </xf>
    <xf numFmtId="4" fontId="3" fillId="5" borderId="19" xfId="1" applyNumberFormat="1" applyFont="1" applyFill="1" applyBorder="1" applyAlignment="1">
      <alignment horizontal="center" vertical="center" wrapText="1"/>
    </xf>
    <xf numFmtId="4" fontId="5" fillId="5" borderId="20" xfId="1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9" fontId="15" fillId="5" borderId="10" xfId="1" applyNumberFormat="1" applyFont="1" applyFill="1" applyBorder="1" applyAlignment="1">
      <alignment vertical="top" wrapText="1"/>
    </xf>
    <xf numFmtId="49" fontId="3" fillId="5" borderId="17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wrapText="1"/>
    </xf>
    <xf numFmtId="49" fontId="3" fillId="5" borderId="47" xfId="1" applyNumberFormat="1" applyFont="1" applyFill="1" applyBorder="1" applyAlignment="1">
      <alignment horizontal="center" vertical="center" wrapText="1"/>
    </xf>
    <xf numFmtId="4" fontId="4" fillId="5" borderId="17" xfId="1" applyNumberFormat="1" applyFont="1" applyFill="1" applyBorder="1" applyAlignment="1">
      <alignment horizontal="center" vertical="center" wrapText="1"/>
    </xf>
    <xf numFmtId="4" fontId="4" fillId="5" borderId="47" xfId="1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4" fontId="5" fillId="5" borderId="21" xfId="1" applyNumberFormat="1" applyFont="1" applyFill="1" applyBorder="1" applyAlignment="1">
      <alignment horizontal="center" vertical="center" wrapText="1"/>
    </xf>
    <xf numFmtId="164" fontId="1" fillId="5" borderId="13" xfId="1" applyNumberFormat="1" applyFont="1" applyFill="1" applyBorder="1"/>
    <xf numFmtId="0" fontId="1" fillId="5" borderId="13" xfId="1" applyFont="1" applyFill="1" applyBorder="1"/>
    <xf numFmtId="49" fontId="9" fillId="5" borderId="10" xfId="1" applyNumberFormat="1" applyFont="1" applyFill="1" applyBorder="1" applyAlignment="1">
      <alignment vertical="top" wrapText="1"/>
    </xf>
    <xf numFmtId="164" fontId="1" fillId="6" borderId="0" xfId="1" applyNumberFormat="1" applyFont="1" applyFill="1" applyBorder="1"/>
    <xf numFmtId="0" fontId="1" fillId="6" borderId="0" xfId="1" applyFont="1" applyFill="1" applyBorder="1"/>
    <xf numFmtId="0" fontId="1" fillId="6" borderId="0" xfId="1" applyFont="1" applyFill="1"/>
    <xf numFmtId="4" fontId="4" fillId="0" borderId="15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49" fontId="16" fillId="6" borderId="53" xfId="1" applyNumberFormat="1" applyFont="1" applyFill="1" applyBorder="1" applyAlignment="1">
      <alignment vertical="top" wrapText="1"/>
    </xf>
    <xf numFmtId="49" fontId="5" fillId="6" borderId="54" xfId="1" applyNumberFormat="1" applyFont="1" applyFill="1" applyBorder="1" applyAlignment="1">
      <alignment horizontal="center" vertical="center" wrapText="1"/>
    </xf>
    <xf numFmtId="49" fontId="5" fillId="6" borderId="55" xfId="1" applyNumberFormat="1" applyFont="1" applyFill="1" applyBorder="1" applyAlignment="1">
      <alignment horizontal="center" vertical="center" wrapText="1"/>
    </xf>
    <xf numFmtId="49" fontId="5" fillId="6" borderId="56" xfId="1" applyNumberFormat="1" applyFont="1" applyFill="1" applyBorder="1" applyAlignment="1">
      <alignment horizontal="center" vertical="center" wrapText="1"/>
    </xf>
    <xf numFmtId="4" fontId="9" fillId="6" borderId="54" xfId="1" applyNumberFormat="1" applyFont="1" applyFill="1" applyBorder="1" applyAlignment="1">
      <alignment horizontal="center" vertical="center" wrapText="1"/>
    </xf>
    <xf numFmtId="4" fontId="9" fillId="6" borderId="56" xfId="1" applyNumberFormat="1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4" fontId="5" fillId="6" borderId="57" xfId="1" applyNumberFormat="1" applyFont="1" applyFill="1" applyBorder="1" applyAlignment="1">
      <alignment horizontal="center" vertical="center" wrapText="1"/>
    </xf>
    <xf numFmtId="4" fontId="9" fillId="5" borderId="17" xfId="1" applyNumberFormat="1" applyFont="1" applyFill="1" applyBorder="1" applyAlignment="1">
      <alignment horizontal="center" vertical="center" wrapText="1"/>
    </xf>
    <xf numFmtId="4" fontId="9" fillId="5" borderId="47" xfId="1" applyNumberFormat="1" applyFont="1" applyFill="1" applyBorder="1" applyAlignment="1">
      <alignment horizontal="center" vertical="center" wrapText="1"/>
    </xf>
    <xf numFmtId="164" fontId="2" fillId="5" borderId="40" xfId="0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left" vertical="top" wrapText="1"/>
    </xf>
    <xf numFmtId="0" fontId="3" fillId="0" borderId="33" xfId="1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left" vertical="top" wrapText="1"/>
    </xf>
    <xf numFmtId="0" fontId="6" fillId="0" borderId="25" xfId="1" applyFont="1" applyFill="1" applyBorder="1" applyAlignment="1">
      <alignment horizontal="left" vertical="top" wrapText="1"/>
    </xf>
    <xf numFmtId="4" fontId="13" fillId="3" borderId="43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2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7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3" fontId="13" fillId="3" borderId="27" xfId="0" applyNumberFormat="1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top" wrapText="1"/>
    </xf>
    <xf numFmtId="3" fontId="13" fillId="3" borderId="4" xfId="0" applyNumberFormat="1" applyFont="1" applyFill="1" applyBorder="1" applyAlignment="1">
      <alignment horizontal="center" vertical="top" wrapText="1"/>
    </xf>
    <xf numFmtId="3" fontId="13" fillId="3" borderId="28" xfId="0" applyNumberFormat="1" applyFont="1" applyFill="1" applyBorder="1" applyAlignment="1">
      <alignment horizontal="center" vertical="top" wrapText="1"/>
    </xf>
    <xf numFmtId="3" fontId="13" fillId="3" borderId="26" xfId="0" applyNumberFormat="1" applyFont="1" applyFill="1" applyBorder="1" applyAlignment="1">
      <alignment horizontal="center" vertical="top" wrapText="1"/>
    </xf>
    <xf numFmtId="49" fontId="13" fillId="3" borderId="29" xfId="1" applyNumberFormat="1" applyFont="1" applyFill="1" applyBorder="1" applyAlignment="1">
      <alignment horizontal="center" vertical="center" wrapText="1"/>
    </xf>
    <xf numFmtId="49" fontId="13" fillId="3" borderId="11" xfId="1" applyNumberFormat="1" applyFont="1" applyFill="1" applyBorder="1" applyAlignment="1">
      <alignment horizontal="center" vertical="center" wrapText="1"/>
    </xf>
    <xf numFmtId="49" fontId="13" fillId="3" borderId="24" xfId="1" applyNumberFormat="1" applyFont="1" applyFill="1" applyBorder="1" applyAlignment="1">
      <alignment horizontal="center" vertical="center" wrapText="1"/>
    </xf>
    <xf numFmtId="3" fontId="13" fillId="3" borderId="46" xfId="0" applyNumberFormat="1" applyFont="1" applyFill="1" applyBorder="1" applyAlignment="1">
      <alignment horizontal="center" vertical="top" wrapText="1"/>
    </xf>
    <xf numFmtId="3" fontId="13" fillId="3" borderId="8" xfId="0" applyNumberFormat="1" applyFont="1" applyFill="1" applyBorder="1" applyAlignment="1">
      <alignment horizontal="center" vertical="top" wrapText="1"/>
    </xf>
    <xf numFmtId="3" fontId="13" fillId="3" borderId="9" xfId="0" applyNumberFormat="1" applyFont="1" applyFill="1" applyBorder="1" applyAlignment="1">
      <alignment horizontal="center" vertical="top" wrapText="1"/>
    </xf>
    <xf numFmtId="164" fontId="13" fillId="3" borderId="42" xfId="0" applyNumberFormat="1" applyFont="1" applyFill="1" applyBorder="1" applyAlignment="1">
      <alignment horizontal="center" vertical="top" wrapText="1"/>
    </xf>
    <xf numFmtId="164" fontId="13" fillId="3" borderId="44" xfId="0" applyNumberFormat="1" applyFont="1" applyFill="1" applyBorder="1" applyAlignment="1">
      <alignment horizontal="center" vertical="top" wrapText="1"/>
    </xf>
    <xf numFmtId="164" fontId="13" fillId="3" borderId="48" xfId="0" applyNumberFormat="1" applyFont="1" applyFill="1" applyBorder="1" applyAlignment="1">
      <alignment horizontal="center" vertical="top" wrapText="1"/>
    </xf>
    <xf numFmtId="164" fontId="13" fillId="3" borderId="36" xfId="0" applyNumberFormat="1" applyFont="1" applyFill="1" applyBorder="1" applyAlignment="1">
      <alignment horizontal="center" vertical="top" wrapText="1"/>
    </xf>
    <xf numFmtId="164" fontId="13" fillId="3" borderId="0" xfId="0" applyNumberFormat="1" applyFont="1" applyFill="1" applyBorder="1" applyAlignment="1">
      <alignment horizontal="center" vertical="top" wrapText="1"/>
    </xf>
    <xf numFmtId="164" fontId="13" fillId="3" borderId="52" xfId="0" applyNumberFormat="1" applyFont="1" applyFill="1" applyBorder="1" applyAlignment="1">
      <alignment horizontal="center" vertical="top" wrapText="1"/>
    </xf>
    <xf numFmtId="164" fontId="13" fillId="3" borderId="40" xfId="0" applyNumberFormat="1" applyFont="1" applyFill="1" applyBorder="1" applyAlignment="1">
      <alignment horizontal="center" vertical="top" wrapText="1"/>
    </xf>
    <xf numFmtId="164" fontId="13" fillId="3" borderId="33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top" wrapText="1"/>
    </xf>
    <xf numFmtId="164" fontId="13" fillId="3" borderId="39" xfId="0" applyNumberFormat="1" applyFont="1" applyFill="1" applyBorder="1" applyAlignment="1">
      <alignment horizontal="center" vertical="top" wrapText="1"/>
    </xf>
    <xf numFmtId="4" fontId="13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45" xfId="1" applyNumberFormat="1" applyFont="1" applyFill="1" applyBorder="1" applyAlignment="1">
      <alignment horizontal="left"/>
    </xf>
    <xf numFmtId="164" fontId="4" fillId="4" borderId="13" xfId="1" applyNumberFormat="1" applyFont="1" applyFill="1" applyBorder="1" applyAlignment="1">
      <alignment horizontal="left"/>
    </xf>
    <xf numFmtId="164" fontId="4" fillId="4" borderId="49" xfId="1" applyNumberFormat="1" applyFont="1" applyFill="1" applyBorder="1" applyAlignment="1">
      <alignment horizontal="left"/>
    </xf>
  </cellXfs>
  <cellStyles count="6">
    <cellStyle name="Обычный" xfId="0" builtinId="0"/>
    <cellStyle name="Обычный 3" xfId="5"/>
    <cellStyle name="Обычный_Алексеевский уведомление" xfId="1"/>
    <cellStyle name="Обычный_Белгородский уведомление" xfId="2"/>
    <cellStyle name="Обычный_Валуйский уведомление" xfId="3"/>
    <cellStyle name="Обычный_Вейделевский уведомление" xfId="4"/>
  </cellStyles>
  <dxfs count="0"/>
  <tableStyles count="0" defaultTableStyle="TableStyleMedium9" defaultPivotStyle="PivotStyleLight16"/>
  <colors>
    <mruColors>
      <color rgb="FFCEF478"/>
      <color rgb="FFFF6600"/>
      <color rgb="FF00FF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114</xdr:row>
      <xdr:rowOff>28575</xdr:rowOff>
    </xdr:from>
    <xdr:to>
      <xdr:col>0</xdr:col>
      <xdr:colOff>2533650</xdr:colOff>
      <xdr:row>114</xdr:row>
      <xdr:rowOff>1076325</xdr:rowOff>
    </xdr:to>
    <xdr:sp macro="" textlink="">
      <xdr:nvSpPr>
        <xdr:cNvPr id="1025" name="Text Box 13"/>
        <xdr:cNvSpPr txBox="1">
          <a:spLocks noChangeArrowheads="1"/>
        </xdr:cNvSpPr>
      </xdr:nvSpPr>
      <xdr:spPr bwMode="auto">
        <a:xfrm>
          <a:off x="19050" y="59121675"/>
          <a:ext cx="25146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132</xdr:row>
      <xdr:rowOff>57150</xdr:rowOff>
    </xdr:from>
    <xdr:to>
      <xdr:col>1</xdr:col>
      <xdr:colOff>9525</xdr:colOff>
      <xdr:row>132</xdr:row>
      <xdr:rowOff>1638300</xdr:rowOff>
    </xdr:to>
    <xdr:sp macro="" textlink="">
      <xdr:nvSpPr>
        <xdr:cNvPr id="1026" name="Text Box 48"/>
        <xdr:cNvSpPr txBox="1">
          <a:spLocks noChangeArrowheads="1"/>
        </xdr:cNvSpPr>
      </xdr:nvSpPr>
      <xdr:spPr bwMode="auto">
        <a:xfrm>
          <a:off x="9582150" y="73028175"/>
          <a:ext cx="9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132</xdr:row>
      <xdr:rowOff>57150</xdr:rowOff>
    </xdr:from>
    <xdr:to>
      <xdr:col>1</xdr:col>
      <xdr:colOff>9525</xdr:colOff>
      <xdr:row>132</xdr:row>
      <xdr:rowOff>1638300</xdr:rowOff>
    </xdr:to>
    <xdr:sp macro="" textlink="">
      <xdr:nvSpPr>
        <xdr:cNvPr id="1027" name="Text Box 48"/>
        <xdr:cNvSpPr txBox="1">
          <a:spLocks noChangeArrowheads="1"/>
        </xdr:cNvSpPr>
      </xdr:nvSpPr>
      <xdr:spPr bwMode="auto">
        <a:xfrm>
          <a:off x="9582150" y="73028175"/>
          <a:ext cx="9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5"/>
    <outlinePr summaryBelow="0"/>
    <pageSetUpPr fitToPage="1"/>
  </sheetPr>
  <dimension ref="A1:ID150"/>
  <sheetViews>
    <sheetView showGridLines="0" tabSelected="1" view="pageBreakPreview" zoomScale="80" zoomScaleNormal="100" zoomScaleSheetLayoutView="80" workbookViewId="0">
      <pane xSplit="1" ySplit="12" topLeftCell="B13" activePane="bottomRight" state="frozen"/>
      <selection pane="topRight" activeCell="C1" sqref="C1"/>
      <selection pane="bottomLeft" activeCell="A11" sqref="A11"/>
      <selection pane="bottomRight" activeCell="K68" sqref="K68"/>
    </sheetView>
  </sheetViews>
  <sheetFormatPr defaultRowHeight="12.75" customHeight="1"/>
  <cols>
    <col min="1" max="1" width="44.28515625" style="8" customWidth="1"/>
    <col min="2" max="2" width="7.28515625" style="33" customWidth="1"/>
    <col min="3" max="3" width="6.5703125" style="2" customWidth="1"/>
    <col min="4" max="4" width="6" style="2" customWidth="1"/>
    <col min="5" max="5" width="17" style="2" customWidth="1"/>
    <col min="6" max="6" width="7.7109375" style="2" customWidth="1"/>
    <col min="7" max="7" width="7.85546875" style="2" customWidth="1"/>
    <col min="8" max="9" width="18.85546875" style="17" customWidth="1"/>
    <col min="10" max="10" width="18.85546875" style="4" customWidth="1"/>
    <col min="11" max="12" width="14.140625" style="2" customWidth="1"/>
    <col min="13" max="54" width="12.28515625" style="2" customWidth="1"/>
    <col min="55" max="55" width="11.7109375" style="28" customWidth="1"/>
    <col min="56" max="56" width="16.7109375" style="28" customWidth="1"/>
    <col min="57" max="238" width="9.140625" style="11"/>
    <col min="239" max="16384" width="9.140625" style="2"/>
  </cols>
  <sheetData>
    <row r="1" spans="1:238" s="15" customFormat="1" ht="32.25" customHeight="1">
      <c r="A1" s="86"/>
      <c r="B1" s="254" t="s">
        <v>294</v>
      </c>
      <c r="C1" s="254"/>
      <c r="D1" s="254"/>
      <c r="E1" s="254"/>
      <c r="F1" s="254"/>
      <c r="G1" s="254"/>
      <c r="H1" s="254"/>
      <c r="I1" s="87"/>
      <c r="J1" s="113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</row>
    <row r="2" spans="1:238" ht="11.25" customHeight="1">
      <c r="A2" s="12"/>
      <c r="B2" s="254"/>
      <c r="C2" s="254"/>
      <c r="D2" s="254"/>
      <c r="E2" s="254"/>
      <c r="F2" s="254"/>
      <c r="G2" s="254"/>
      <c r="H2" s="254"/>
      <c r="I2" s="87"/>
      <c r="J2" s="113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38" ht="16.5" customHeight="1">
      <c r="A3" s="14"/>
      <c r="B3" s="254"/>
      <c r="C3" s="254"/>
      <c r="D3" s="254"/>
      <c r="E3" s="254"/>
      <c r="F3" s="254"/>
      <c r="G3" s="254"/>
      <c r="H3" s="254"/>
      <c r="I3" s="87"/>
      <c r="J3" s="113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38" ht="12.75" customHeight="1">
      <c r="A4" s="13"/>
      <c r="B4" s="254"/>
      <c r="C4" s="254"/>
      <c r="D4" s="254"/>
      <c r="E4" s="254"/>
      <c r="F4" s="254"/>
      <c r="G4" s="254"/>
      <c r="H4" s="254"/>
      <c r="I4" s="87"/>
      <c r="J4" s="113"/>
      <c r="K4" s="13"/>
      <c r="L4" s="13"/>
      <c r="M4" s="13"/>
      <c r="N4" s="13"/>
      <c r="O4" s="13"/>
      <c r="P4" s="13"/>
      <c r="Q4" s="13"/>
      <c r="R4" s="13"/>
    </row>
    <row r="5" spans="1:238" ht="12.75" customHeight="1">
      <c r="A5" s="12"/>
      <c r="B5" s="254"/>
      <c r="C5" s="254"/>
      <c r="D5" s="254"/>
      <c r="E5" s="254"/>
      <c r="F5" s="254"/>
      <c r="G5" s="254"/>
      <c r="H5" s="254"/>
      <c r="I5" s="87"/>
      <c r="J5" s="113"/>
      <c r="K5" s="13"/>
      <c r="L5" s="13"/>
      <c r="M5" s="31"/>
      <c r="N5" s="31"/>
      <c r="O5" s="13"/>
      <c r="P5" s="13"/>
      <c r="Q5" s="13"/>
      <c r="R5" s="13"/>
    </row>
    <row r="6" spans="1:238" ht="21.75" customHeight="1">
      <c r="A6" s="12"/>
      <c r="B6" s="254"/>
      <c r="C6" s="254"/>
      <c r="D6" s="254"/>
      <c r="E6" s="254"/>
      <c r="F6" s="254"/>
      <c r="G6" s="254"/>
      <c r="H6" s="254"/>
      <c r="I6" s="87"/>
      <c r="J6" s="113"/>
      <c r="K6" s="3"/>
      <c r="L6" s="3"/>
      <c r="M6" s="4"/>
      <c r="N6" s="4"/>
    </row>
    <row r="7" spans="1:238" ht="11.25" customHeight="1">
      <c r="A7" s="234"/>
      <c r="B7" s="234"/>
      <c r="C7" s="234"/>
      <c r="D7" s="234"/>
      <c r="E7" s="234"/>
      <c r="F7" s="234"/>
      <c r="G7" s="234"/>
      <c r="H7" s="234"/>
      <c r="I7" s="85"/>
      <c r="J7" s="107"/>
      <c r="K7" s="3"/>
      <c r="L7" s="3"/>
      <c r="O7" s="6"/>
      <c r="P7" s="6"/>
      <c r="Q7" s="6"/>
      <c r="R7" s="6"/>
      <c r="S7" s="6"/>
      <c r="T7" s="6"/>
      <c r="AU7" s="11"/>
      <c r="AV7" s="11"/>
    </row>
    <row r="8" spans="1:238" ht="19.5" customHeight="1" thickBot="1">
      <c r="A8" s="9" t="s">
        <v>183</v>
      </c>
      <c r="B8" s="32"/>
      <c r="C8" s="1"/>
      <c r="D8" s="1"/>
      <c r="E8" s="1"/>
      <c r="F8" s="45"/>
      <c r="G8" s="1"/>
      <c r="H8" s="16"/>
      <c r="I8" s="16"/>
      <c r="J8" s="114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238" ht="19.5" customHeight="1" thickBot="1">
      <c r="A9" s="9"/>
      <c r="B9" s="32"/>
      <c r="C9" s="1"/>
      <c r="D9" s="1"/>
      <c r="E9" s="1"/>
      <c r="F9" s="45"/>
      <c r="G9" s="1"/>
      <c r="H9" s="246" t="s">
        <v>206</v>
      </c>
      <c r="I9" s="247"/>
      <c r="J9" s="248"/>
      <c r="K9" s="258" t="s">
        <v>292</v>
      </c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60"/>
    </row>
    <row r="10" spans="1:238" ht="27.75" customHeight="1" thickBot="1">
      <c r="A10" s="240" t="s">
        <v>207</v>
      </c>
      <c r="B10" s="238" t="s">
        <v>178</v>
      </c>
      <c r="C10" s="235" t="s">
        <v>179</v>
      </c>
      <c r="D10" s="235" t="s">
        <v>180</v>
      </c>
      <c r="E10" s="235" t="s">
        <v>181</v>
      </c>
      <c r="F10" s="235" t="s">
        <v>182</v>
      </c>
      <c r="G10" s="243" t="s">
        <v>184</v>
      </c>
      <c r="H10" s="249"/>
      <c r="I10" s="250"/>
      <c r="J10" s="251"/>
      <c r="K10" s="229" t="s">
        <v>209</v>
      </c>
      <c r="L10" s="228"/>
      <c r="M10" s="227" t="s">
        <v>185</v>
      </c>
      <c r="N10" s="228"/>
      <c r="O10" s="227" t="s">
        <v>186</v>
      </c>
      <c r="P10" s="228"/>
      <c r="Q10" s="227" t="s">
        <v>187</v>
      </c>
      <c r="R10" s="228"/>
      <c r="S10" s="227" t="s">
        <v>188</v>
      </c>
      <c r="T10" s="228"/>
      <c r="U10" s="227" t="s">
        <v>189</v>
      </c>
      <c r="V10" s="228"/>
      <c r="W10" s="227" t="s">
        <v>190</v>
      </c>
      <c r="X10" s="228"/>
      <c r="Y10" s="227" t="s">
        <v>191</v>
      </c>
      <c r="Z10" s="228"/>
      <c r="AA10" s="227" t="s">
        <v>192</v>
      </c>
      <c r="AB10" s="228"/>
      <c r="AC10" s="227" t="s">
        <v>193</v>
      </c>
      <c r="AD10" s="228"/>
      <c r="AE10" s="227" t="s">
        <v>194</v>
      </c>
      <c r="AF10" s="228"/>
      <c r="AG10" s="227" t="s">
        <v>195</v>
      </c>
      <c r="AH10" s="228"/>
      <c r="AI10" s="227" t="s">
        <v>196</v>
      </c>
      <c r="AJ10" s="228"/>
      <c r="AK10" s="227" t="s">
        <v>197</v>
      </c>
      <c r="AL10" s="228"/>
      <c r="AM10" s="227" t="s">
        <v>198</v>
      </c>
      <c r="AN10" s="228"/>
      <c r="AO10" s="227" t="s">
        <v>199</v>
      </c>
      <c r="AP10" s="228"/>
      <c r="AQ10" s="227" t="s">
        <v>200</v>
      </c>
      <c r="AR10" s="228"/>
      <c r="AS10" s="227" t="s">
        <v>201</v>
      </c>
      <c r="AT10" s="228"/>
      <c r="AU10" s="227" t="s">
        <v>202</v>
      </c>
      <c r="AV10" s="228"/>
      <c r="AW10" s="227" t="s">
        <v>203</v>
      </c>
      <c r="AX10" s="228"/>
      <c r="AY10" s="227" t="s">
        <v>204</v>
      </c>
      <c r="AZ10" s="228"/>
      <c r="BA10" s="227" t="s">
        <v>205</v>
      </c>
      <c r="BB10" s="257"/>
    </row>
    <row r="11" spans="1:238" ht="25.5" customHeight="1">
      <c r="A11" s="241"/>
      <c r="B11" s="239"/>
      <c r="C11" s="236"/>
      <c r="D11" s="236"/>
      <c r="E11" s="236"/>
      <c r="F11" s="236"/>
      <c r="G11" s="244"/>
      <c r="H11" s="255" t="s">
        <v>290</v>
      </c>
      <c r="I11" s="255" t="s">
        <v>291</v>
      </c>
      <c r="J11" s="252" t="s">
        <v>293</v>
      </c>
      <c r="K11" s="230" t="s">
        <v>290</v>
      </c>
      <c r="L11" s="232" t="s">
        <v>291</v>
      </c>
      <c r="M11" s="230" t="s">
        <v>290</v>
      </c>
      <c r="N11" s="232" t="s">
        <v>291</v>
      </c>
      <c r="O11" s="230" t="s">
        <v>290</v>
      </c>
      <c r="P11" s="232" t="s">
        <v>291</v>
      </c>
      <c r="Q11" s="230" t="s">
        <v>290</v>
      </c>
      <c r="R11" s="232" t="s">
        <v>291</v>
      </c>
      <c r="S11" s="230" t="s">
        <v>290</v>
      </c>
      <c r="T11" s="232" t="s">
        <v>291</v>
      </c>
      <c r="U11" s="230" t="s">
        <v>290</v>
      </c>
      <c r="V11" s="232" t="s">
        <v>291</v>
      </c>
      <c r="W11" s="230" t="s">
        <v>290</v>
      </c>
      <c r="X11" s="232" t="s">
        <v>291</v>
      </c>
      <c r="Y11" s="230" t="s">
        <v>290</v>
      </c>
      <c r="Z11" s="232" t="s">
        <v>291</v>
      </c>
      <c r="AA11" s="230" t="s">
        <v>290</v>
      </c>
      <c r="AB11" s="232" t="s">
        <v>291</v>
      </c>
      <c r="AC11" s="230" t="s">
        <v>290</v>
      </c>
      <c r="AD11" s="232" t="s">
        <v>291</v>
      </c>
      <c r="AE11" s="230" t="s">
        <v>290</v>
      </c>
      <c r="AF11" s="232" t="s">
        <v>291</v>
      </c>
      <c r="AG11" s="230" t="s">
        <v>290</v>
      </c>
      <c r="AH11" s="232" t="s">
        <v>291</v>
      </c>
      <c r="AI11" s="230" t="s">
        <v>290</v>
      </c>
      <c r="AJ11" s="232" t="s">
        <v>291</v>
      </c>
      <c r="AK11" s="230" t="s">
        <v>290</v>
      </c>
      <c r="AL11" s="232" t="s">
        <v>291</v>
      </c>
      <c r="AM11" s="230" t="s">
        <v>290</v>
      </c>
      <c r="AN11" s="232" t="s">
        <v>291</v>
      </c>
      <c r="AO11" s="230" t="s">
        <v>290</v>
      </c>
      <c r="AP11" s="232" t="s">
        <v>291</v>
      </c>
      <c r="AQ11" s="230" t="s">
        <v>290</v>
      </c>
      <c r="AR11" s="232" t="s">
        <v>291</v>
      </c>
      <c r="AS11" s="230" t="s">
        <v>290</v>
      </c>
      <c r="AT11" s="232" t="s">
        <v>291</v>
      </c>
      <c r="AU11" s="230" t="s">
        <v>290</v>
      </c>
      <c r="AV11" s="232" t="s">
        <v>291</v>
      </c>
      <c r="AW11" s="230" t="s">
        <v>290</v>
      </c>
      <c r="AX11" s="232" t="s">
        <v>291</v>
      </c>
      <c r="AY11" s="230" t="s">
        <v>290</v>
      </c>
      <c r="AZ11" s="232" t="s">
        <v>291</v>
      </c>
      <c r="BA11" s="230" t="s">
        <v>290</v>
      </c>
      <c r="BB11" s="232" t="s">
        <v>291</v>
      </c>
    </row>
    <row r="12" spans="1:238" ht="41.25" customHeight="1" thickBot="1">
      <c r="A12" s="242"/>
      <c r="B12" s="239"/>
      <c r="C12" s="237"/>
      <c r="D12" s="237"/>
      <c r="E12" s="237"/>
      <c r="F12" s="237"/>
      <c r="G12" s="245"/>
      <c r="H12" s="256"/>
      <c r="I12" s="256"/>
      <c r="J12" s="253"/>
      <c r="K12" s="231"/>
      <c r="L12" s="233"/>
      <c r="M12" s="231"/>
      <c r="N12" s="233"/>
      <c r="O12" s="231"/>
      <c r="P12" s="233"/>
      <c r="Q12" s="231"/>
      <c r="R12" s="233"/>
      <c r="S12" s="231"/>
      <c r="T12" s="233"/>
      <c r="U12" s="231"/>
      <c r="V12" s="233"/>
      <c r="W12" s="231"/>
      <c r="X12" s="233"/>
      <c r="Y12" s="231"/>
      <c r="Z12" s="233"/>
      <c r="AA12" s="231"/>
      <c r="AB12" s="233"/>
      <c r="AC12" s="231"/>
      <c r="AD12" s="233"/>
      <c r="AE12" s="231"/>
      <c r="AF12" s="233"/>
      <c r="AG12" s="231"/>
      <c r="AH12" s="233"/>
      <c r="AI12" s="231"/>
      <c r="AJ12" s="233"/>
      <c r="AK12" s="231"/>
      <c r="AL12" s="233"/>
      <c r="AM12" s="231"/>
      <c r="AN12" s="233"/>
      <c r="AO12" s="231"/>
      <c r="AP12" s="233"/>
      <c r="AQ12" s="231"/>
      <c r="AR12" s="233"/>
      <c r="AS12" s="231"/>
      <c r="AT12" s="233"/>
      <c r="AU12" s="231"/>
      <c r="AV12" s="233"/>
      <c r="AW12" s="231"/>
      <c r="AX12" s="233"/>
      <c r="AY12" s="231"/>
      <c r="AZ12" s="233"/>
      <c r="BA12" s="231"/>
      <c r="BB12" s="233"/>
    </row>
    <row r="13" spans="1:238" s="19" customFormat="1" ht="44.25" customHeight="1" thickBot="1">
      <c r="A13" s="50" t="s">
        <v>210</v>
      </c>
      <c r="B13" s="52" t="s">
        <v>131</v>
      </c>
      <c r="C13" s="47" t="s">
        <v>126</v>
      </c>
      <c r="D13" s="47" t="s">
        <v>35</v>
      </c>
      <c r="E13" s="47" t="s">
        <v>127</v>
      </c>
      <c r="F13" s="47" t="s">
        <v>38</v>
      </c>
      <c r="G13" s="88" t="s">
        <v>39</v>
      </c>
      <c r="H13" s="89">
        <v>2909195</v>
      </c>
      <c r="I13" s="109">
        <f>L13+N13+P13+R13+T13+V13+X13+Z13+AB13+AD13+AF13+AH13+AJ13+AL13+AN13+AP13+AR13+AT13+AV13+AX13+AZ13+BB13</f>
        <v>727300</v>
      </c>
      <c r="J13" s="115">
        <f>I13/H13*100</f>
        <v>25</v>
      </c>
      <c r="K13" s="58">
        <v>135062</v>
      </c>
      <c r="L13" s="58">
        <v>33766</v>
      </c>
      <c r="M13" s="48">
        <v>404707</v>
      </c>
      <c r="N13" s="48">
        <v>101177</v>
      </c>
      <c r="O13" s="48">
        <v>98284</v>
      </c>
      <c r="P13" s="48">
        <v>24571</v>
      </c>
      <c r="Q13" s="48">
        <v>131706</v>
      </c>
      <c r="R13" s="48">
        <v>32927</v>
      </c>
      <c r="S13" s="48">
        <v>177215</v>
      </c>
      <c r="T13" s="48">
        <v>44304</v>
      </c>
      <c r="U13" s="48">
        <v>183081</v>
      </c>
      <c r="V13" s="48">
        <v>45770</v>
      </c>
      <c r="W13" s="48">
        <v>89991</v>
      </c>
      <c r="X13" s="48">
        <v>22498</v>
      </c>
      <c r="Y13" s="48">
        <v>147521</v>
      </c>
      <c r="Z13" s="48">
        <v>36880</v>
      </c>
      <c r="AA13" s="48">
        <v>111729</v>
      </c>
      <c r="AB13" s="48">
        <v>27932</v>
      </c>
      <c r="AC13" s="48">
        <v>117188</v>
      </c>
      <c r="AD13" s="48">
        <v>29297</v>
      </c>
      <c r="AE13" s="48">
        <v>137607</v>
      </c>
      <c r="AF13" s="48">
        <v>34402</v>
      </c>
      <c r="AG13" s="48">
        <v>103869</v>
      </c>
      <c r="AH13" s="48">
        <v>25967</v>
      </c>
      <c r="AI13" s="48">
        <v>68855</v>
      </c>
      <c r="AJ13" s="48">
        <v>17214</v>
      </c>
      <c r="AK13" s="48">
        <v>128711</v>
      </c>
      <c r="AL13" s="48">
        <v>32178</v>
      </c>
      <c r="AM13" s="48">
        <v>187331</v>
      </c>
      <c r="AN13" s="48">
        <v>46833</v>
      </c>
      <c r="AO13" s="48">
        <v>146872</v>
      </c>
      <c r="AP13" s="48">
        <v>36718</v>
      </c>
      <c r="AQ13" s="48">
        <v>168476</v>
      </c>
      <c r="AR13" s="48">
        <v>42119</v>
      </c>
      <c r="AS13" s="48">
        <v>285489</v>
      </c>
      <c r="AT13" s="48">
        <v>71372</v>
      </c>
      <c r="AU13" s="48">
        <v>85501</v>
      </c>
      <c r="AV13" s="48">
        <v>21375</v>
      </c>
      <c r="AW13" s="48"/>
      <c r="AX13" s="48"/>
      <c r="AY13" s="48"/>
      <c r="AZ13" s="93"/>
      <c r="BA13" s="49"/>
      <c r="BB13" s="49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</row>
    <row r="14" spans="1:238" s="15" customFormat="1" ht="61.5" customHeight="1" thickBot="1">
      <c r="A14" s="120" t="s">
        <v>260</v>
      </c>
      <c r="B14" s="53" t="s">
        <v>133</v>
      </c>
      <c r="C14" s="35" t="s">
        <v>60</v>
      </c>
      <c r="D14" s="35" t="s">
        <v>46</v>
      </c>
      <c r="E14" s="35" t="s">
        <v>61</v>
      </c>
      <c r="F14" s="35" t="s">
        <v>40</v>
      </c>
      <c r="G14" s="70" t="s">
        <v>39</v>
      </c>
      <c r="H14" s="90">
        <v>3600</v>
      </c>
      <c r="I14" s="110">
        <f>L14+N14+P14+R14+T14+V14+X14+Z14+AB14+AD14+AF14+AH14+AJ14+AL14+AN14+AP14+AR14+AT14+AV14+AX14+AZ14+BB14</f>
        <v>0</v>
      </c>
      <c r="J14" s="117">
        <f t="shared" ref="J14:J70" si="0">I14/H14*100</f>
        <v>0</v>
      </c>
      <c r="K14" s="59"/>
      <c r="L14" s="59"/>
      <c r="M14" s="38"/>
      <c r="N14" s="38"/>
      <c r="O14" s="38"/>
      <c r="P14" s="38"/>
      <c r="Q14" s="38">
        <v>805</v>
      </c>
      <c r="R14" s="38"/>
      <c r="S14" s="38"/>
      <c r="T14" s="38"/>
      <c r="U14" s="38"/>
      <c r="V14" s="38"/>
      <c r="W14" s="38"/>
      <c r="X14" s="38"/>
      <c r="Y14" s="38"/>
      <c r="Z14" s="38"/>
      <c r="AA14" s="38">
        <v>1287</v>
      </c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>
        <v>1508</v>
      </c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94"/>
      <c r="BA14" s="39"/>
      <c r="BB14" s="39"/>
      <c r="BC14" s="27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</row>
    <row r="15" spans="1:238" s="15" customFormat="1" ht="107.25" customHeight="1" thickBot="1">
      <c r="A15" s="121" t="s">
        <v>212</v>
      </c>
      <c r="B15" s="54" t="s">
        <v>133</v>
      </c>
      <c r="C15" s="30" t="s">
        <v>109</v>
      </c>
      <c r="D15" s="30" t="s">
        <v>109</v>
      </c>
      <c r="E15" s="122" t="s">
        <v>57</v>
      </c>
      <c r="F15" s="30" t="s">
        <v>109</v>
      </c>
      <c r="G15" s="72" t="s">
        <v>39</v>
      </c>
      <c r="H15" s="90">
        <v>51570</v>
      </c>
      <c r="I15" s="110">
        <f t="shared" ref="I15:I65" si="1">L15+N15+P15+R15+T15+V15+X15+Z15+AB15+AD15+AF15+AH15+AJ15+AL15+AN15+AP15+AR15+AT15+AV15+AX15+AZ15+BB15</f>
        <v>0</v>
      </c>
      <c r="J15" s="117">
        <f t="shared" si="0"/>
        <v>0</v>
      </c>
      <c r="K15" s="60">
        <v>15595</v>
      </c>
      <c r="L15" s="60">
        <f>L16+L17+L18</f>
        <v>0</v>
      </c>
      <c r="M15" s="60">
        <f t="shared" ref="M15:BB15" si="2">M16+M17+M18</f>
        <v>0</v>
      </c>
      <c r="N15" s="60">
        <f t="shared" si="2"/>
        <v>0</v>
      </c>
      <c r="O15" s="60">
        <f t="shared" si="2"/>
        <v>0</v>
      </c>
      <c r="P15" s="60">
        <f t="shared" si="2"/>
        <v>0</v>
      </c>
      <c r="Q15" s="60">
        <f t="shared" si="2"/>
        <v>20978</v>
      </c>
      <c r="R15" s="60">
        <f t="shared" si="2"/>
        <v>0</v>
      </c>
      <c r="S15" s="60">
        <f t="shared" si="2"/>
        <v>4701</v>
      </c>
      <c r="T15" s="60">
        <f t="shared" si="2"/>
        <v>0</v>
      </c>
      <c r="U15" s="60">
        <f t="shared" si="2"/>
        <v>0</v>
      </c>
      <c r="V15" s="60">
        <f t="shared" si="2"/>
        <v>0</v>
      </c>
      <c r="W15" s="60">
        <f t="shared" si="2"/>
        <v>0</v>
      </c>
      <c r="X15" s="60">
        <f t="shared" si="2"/>
        <v>0</v>
      </c>
      <c r="Y15" s="60">
        <f t="shared" si="2"/>
        <v>0</v>
      </c>
      <c r="Z15" s="60">
        <f t="shared" si="2"/>
        <v>0</v>
      </c>
      <c r="AA15" s="60">
        <f t="shared" si="2"/>
        <v>8297</v>
      </c>
      <c r="AB15" s="60">
        <f t="shared" si="2"/>
        <v>0</v>
      </c>
      <c r="AC15" s="60">
        <f t="shared" si="2"/>
        <v>0</v>
      </c>
      <c r="AD15" s="60">
        <f t="shared" si="2"/>
        <v>0</v>
      </c>
      <c r="AE15" s="60">
        <f t="shared" si="2"/>
        <v>0</v>
      </c>
      <c r="AF15" s="60">
        <f t="shared" si="2"/>
        <v>0</v>
      </c>
      <c r="AG15" s="60">
        <f t="shared" si="2"/>
        <v>0</v>
      </c>
      <c r="AH15" s="60">
        <f t="shared" si="2"/>
        <v>0</v>
      </c>
      <c r="AI15" s="60">
        <f t="shared" si="2"/>
        <v>1999</v>
      </c>
      <c r="AJ15" s="60">
        <f t="shared" si="2"/>
        <v>0</v>
      </c>
      <c r="AK15" s="60">
        <f t="shared" si="2"/>
        <v>0</v>
      </c>
      <c r="AL15" s="60">
        <f t="shared" si="2"/>
        <v>0</v>
      </c>
      <c r="AM15" s="60">
        <f t="shared" si="2"/>
        <v>0</v>
      </c>
      <c r="AN15" s="60">
        <f t="shared" si="2"/>
        <v>0</v>
      </c>
      <c r="AO15" s="60">
        <f t="shared" si="2"/>
        <v>0</v>
      </c>
      <c r="AP15" s="60">
        <f t="shared" si="2"/>
        <v>0</v>
      </c>
      <c r="AQ15" s="60">
        <f t="shared" si="2"/>
        <v>0</v>
      </c>
      <c r="AR15" s="60">
        <f t="shared" si="2"/>
        <v>0</v>
      </c>
      <c r="AS15" s="60">
        <f t="shared" si="2"/>
        <v>0</v>
      </c>
      <c r="AT15" s="60">
        <f t="shared" si="2"/>
        <v>0</v>
      </c>
      <c r="AU15" s="60">
        <f t="shared" si="2"/>
        <v>0</v>
      </c>
      <c r="AV15" s="60">
        <f t="shared" si="2"/>
        <v>0</v>
      </c>
      <c r="AW15" s="60">
        <f t="shared" si="2"/>
        <v>0</v>
      </c>
      <c r="AX15" s="60">
        <f t="shared" si="2"/>
        <v>0</v>
      </c>
      <c r="AY15" s="60">
        <f t="shared" si="2"/>
        <v>0</v>
      </c>
      <c r="AZ15" s="60">
        <f t="shared" si="2"/>
        <v>0</v>
      </c>
      <c r="BA15" s="60">
        <f t="shared" si="2"/>
        <v>0</v>
      </c>
      <c r="BB15" s="60">
        <f t="shared" si="2"/>
        <v>0</v>
      </c>
      <c r="BC15" s="27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</row>
    <row r="16" spans="1:238" s="20" customFormat="1" ht="33.75" customHeight="1" thickBot="1">
      <c r="A16" s="123" t="s">
        <v>213</v>
      </c>
      <c r="B16" s="55" t="s">
        <v>133</v>
      </c>
      <c r="C16" s="22" t="s">
        <v>49</v>
      </c>
      <c r="D16" s="22" t="s">
        <v>45</v>
      </c>
      <c r="E16" s="124" t="s">
        <v>57</v>
      </c>
      <c r="F16" s="22" t="s">
        <v>146</v>
      </c>
      <c r="G16" s="71" t="s">
        <v>39</v>
      </c>
      <c r="H16" s="90">
        <v>46070</v>
      </c>
      <c r="I16" s="110">
        <f t="shared" si="1"/>
        <v>0</v>
      </c>
      <c r="J16" s="117">
        <f t="shared" si="0"/>
        <v>0</v>
      </c>
      <c r="K16" s="61">
        <v>15595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18977</v>
      </c>
      <c r="R16" s="61">
        <v>0</v>
      </c>
      <c r="S16" s="61">
        <v>4701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6797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74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</row>
    <row r="17" spans="1:238" s="20" customFormat="1" ht="30.75" customHeight="1" thickBot="1">
      <c r="A17" s="125" t="s">
        <v>214</v>
      </c>
      <c r="B17" s="55" t="s">
        <v>133</v>
      </c>
      <c r="C17" s="22" t="s">
        <v>124</v>
      </c>
      <c r="D17" s="22" t="s">
        <v>49</v>
      </c>
      <c r="E17" s="124" t="s">
        <v>57</v>
      </c>
      <c r="F17" s="22" t="s">
        <v>146</v>
      </c>
      <c r="G17" s="71" t="s">
        <v>39</v>
      </c>
      <c r="H17" s="90">
        <v>1500</v>
      </c>
      <c r="I17" s="110">
        <f t="shared" si="1"/>
        <v>0</v>
      </c>
      <c r="J17" s="117">
        <f t="shared" si="0"/>
        <v>0</v>
      </c>
      <c r="K17" s="61"/>
      <c r="L17" s="61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>
        <v>1500</v>
      </c>
      <c r="AB17" s="37">
        <v>0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95"/>
      <c r="BA17" s="41"/>
      <c r="BB17" s="41"/>
      <c r="BC17" s="74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</row>
    <row r="18" spans="1:238" s="20" customFormat="1" ht="30.75" customHeight="1" thickBot="1">
      <c r="A18" s="123" t="s">
        <v>215</v>
      </c>
      <c r="B18" s="55" t="s">
        <v>133</v>
      </c>
      <c r="C18" s="22" t="s">
        <v>49</v>
      </c>
      <c r="D18" s="22" t="s">
        <v>46</v>
      </c>
      <c r="E18" s="124" t="s">
        <v>57</v>
      </c>
      <c r="F18" s="22" t="s">
        <v>40</v>
      </c>
      <c r="G18" s="71" t="s">
        <v>39</v>
      </c>
      <c r="H18" s="90">
        <v>4000</v>
      </c>
      <c r="I18" s="110">
        <f t="shared" si="1"/>
        <v>0</v>
      </c>
      <c r="J18" s="117">
        <f t="shared" si="0"/>
        <v>0</v>
      </c>
      <c r="K18" s="126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2001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1999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74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</row>
    <row r="19" spans="1:238" s="20" customFormat="1" ht="65.25" customHeight="1" thickBot="1">
      <c r="A19" s="128" t="s">
        <v>225</v>
      </c>
      <c r="B19" s="129">
        <v>807</v>
      </c>
      <c r="C19" s="30" t="s">
        <v>75</v>
      </c>
      <c r="D19" s="30" t="s">
        <v>46</v>
      </c>
      <c r="E19" s="130" t="s">
        <v>107</v>
      </c>
      <c r="F19" s="30" t="s">
        <v>40</v>
      </c>
      <c r="G19" s="72" t="s">
        <v>39</v>
      </c>
      <c r="H19" s="90">
        <v>51475</v>
      </c>
      <c r="I19" s="110">
        <f t="shared" si="1"/>
        <v>0</v>
      </c>
      <c r="J19" s="117">
        <f t="shared" si="0"/>
        <v>0</v>
      </c>
      <c r="K19" s="131">
        <v>3355</v>
      </c>
      <c r="L19" s="131">
        <v>0</v>
      </c>
      <c r="M19" s="40">
        <v>3719</v>
      </c>
      <c r="N19" s="40">
        <v>0</v>
      </c>
      <c r="O19" s="40">
        <v>2278</v>
      </c>
      <c r="P19" s="40">
        <v>0</v>
      </c>
      <c r="Q19" s="40">
        <v>1814</v>
      </c>
      <c r="R19" s="40">
        <v>0</v>
      </c>
      <c r="S19" s="40">
        <v>1630</v>
      </c>
      <c r="T19" s="40">
        <v>0</v>
      </c>
      <c r="U19" s="40">
        <v>1289</v>
      </c>
      <c r="V19" s="40">
        <v>0</v>
      </c>
      <c r="W19" s="40">
        <v>688</v>
      </c>
      <c r="X19" s="40">
        <v>0</v>
      </c>
      <c r="Y19" s="40">
        <v>1500</v>
      </c>
      <c r="Z19" s="40">
        <v>0</v>
      </c>
      <c r="AA19" s="40">
        <v>2808</v>
      </c>
      <c r="AB19" s="40">
        <v>0</v>
      </c>
      <c r="AC19" s="40">
        <v>994</v>
      </c>
      <c r="AD19" s="40">
        <v>0</v>
      </c>
      <c r="AE19" s="40">
        <v>2470</v>
      </c>
      <c r="AF19" s="40">
        <v>0</v>
      </c>
      <c r="AG19" s="40">
        <v>1208</v>
      </c>
      <c r="AH19" s="40">
        <v>0</v>
      </c>
      <c r="AI19" s="40">
        <v>1164</v>
      </c>
      <c r="AJ19" s="40">
        <v>0</v>
      </c>
      <c r="AK19" s="40">
        <v>1591</v>
      </c>
      <c r="AL19" s="40">
        <v>0</v>
      </c>
      <c r="AM19" s="40">
        <v>1637</v>
      </c>
      <c r="AN19" s="40">
        <v>0</v>
      </c>
      <c r="AO19" s="40">
        <v>833</v>
      </c>
      <c r="AP19" s="40">
        <v>0</v>
      </c>
      <c r="AQ19" s="40">
        <v>1729</v>
      </c>
      <c r="AR19" s="40">
        <v>0</v>
      </c>
      <c r="AS19" s="40">
        <v>1815</v>
      </c>
      <c r="AT19" s="40">
        <v>0</v>
      </c>
      <c r="AU19" s="40">
        <v>2694</v>
      </c>
      <c r="AV19" s="40">
        <v>0</v>
      </c>
      <c r="AW19" s="40">
        <v>6131</v>
      </c>
      <c r="AX19" s="40">
        <v>0</v>
      </c>
      <c r="AY19" s="40">
        <v>3693</v>
      </c>
      <c r="AZ19" s="40">
        <v>0</v>
      </c>
      <c r="BA19" s="40">
        <v>6435</v>
      </c>
      <c r="BB19" s="40">
        <v>0</v>
      </c>
      <c r="BC19" s="74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</row>
    <row r="20" spans="1:238" s="15" customFormat="1" ht="35.25" customHeight="1" thickBot="1">
      <c r="A20" s="76" t="s">
        <v>226</v>
      </c>
      <c r="B20" s="129">
        <v>830</v>
      </c>
      <c r="C20" s="30" t="s">
        <v>49</v>
      </c>
      <c r="D20" s="30" t="s">
        <v>46</v>
      </c>
      <c r="E20" s="30" t="s">
        <v>58</v>
      </c>
      <c r="F20" s="30" t="s">
        <v>40</v>
      </c>
      <c r="G20" s="72" t="s">
        <v>39</v>
      </c>
      <c r="H20" s="90">
        <v>173579</v>
      </c>
      <c r="I20" s="110">
        <f t="shared" si="1"/>
        <v>54767.66</v>
      </c>
      <c r="J20" s="117">
        <f t="shared" si="0"/>
        <v>31.6</v>
      </c>
      <c r="K20" s="62">
        <v>12487</v>
      </c>
      <c r="L20" s="62">
        <v>3030.07</v>
      </c>
      <c r="M20" s="36">
        <v>37455</v>
      </c>
      <c r="N20" s="36">
        <v>13577</v>
      </c>
      <c r="O20" s="36">
        <v>5416</v>
      </c>
      <c r="P20" s="36">
        <v>1472.47</v>
      </c>
      <c r="Q20" s="36">
        <v>15268</v>
      </c>
      <c r="R20" s="36">
        <v>3989.99</v>
      </c>
      <c r="S20" s="36">
        <v>4306</v>
      </c>
      <c r="T20" s="36">
        <v>1042.6099999999999</v>
      </c>
      <c r="U20" s="36">
        <v>5501</v>
      </c>
      <c r="V20" s="36">
        <v>1730.24</v>
      </c>
      <c r="W20" s="36">
        <v>5997</v>
      </c>
      <c r="X20" s="36">
        <v>1643.69</v>
      </c>
      <c r="Y20" s="36">
        <v>4419</v>
      </c>
      <c r="Z20" s="36">
        <v>1619.45</v>
      </c>
      <c r="AA20" s="36">
        <v>8281</v>
      </c>
      <c r="AB20" s="36">
        <v>2865.33</v>
      </c>
      <c r="AC20" s="36">
        <v>3859</v>
      </c>
      <c r="AD20" s="36">
        <v>1248.18</v>
      </c>
      <c r="AE20" s="36">
        <v>7854</v>
      </c>
      <c r="AF20" s="36">
        <v>2455.25</v>
      </c>
      <c r="AG20" s="36">
        <v>4065</v>
      </c>
      <c r="AH20" s="36">
        <v>1095.6500000000001</v>
      </c>
      <c r="AI20" s="36">
        <v>7213</v>
      </c>
      <c r="AJ20" s="36">
        <v>2418.63</v>
      </c>
      <c r="AK20" s="36">
        <v>7383</v>
      </c>
      <c r="AL20" s="36">
        <v>3202.49</v>
      </c>
      <c r="AM20" s="36">
        <v>6087</v>
      </c>
      <c r="AN20" s="36">
        <v>2250.21</v>
      </c>
      <c r="AO20" s="36">
        <v>4785</v>
      </c>
      <c r="AP20" s="36">
        <v>1141.75</v>
      </c>
      <c r="AQ20" s="36">
        <v>5722</v>
      </c>
      <c r="AR20" s="36">
        <v>1645.02</v>
      </c>
      <c r="AS20" s="36">
        <v>14962</v>
      </c>
      <c r="AT20" s="36">
        <v>4667</v>
      </c>
      <c r="AU20" s="36">
        <v>12519</v>
      </c>
      <c r="AV20" s="36">
        <v>3672.63</v>
      </c>
      <c r="AW20" s="36"/>
      <c r="AX20" s="36"/>
      <c r="AY20" s="36"/>
      <c r="AZ20" s="96"/>
      <c r="BA20" s="40"/>
      <c r="BB20" s="40"/>
      <c r="BC20" s="27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</row>
    <row r="21" spans="1:238" s="20" customFormat="1" ht="36.75" customHeight="1" thickBot="1">
      <c r="A21" s="76" t="s">
        <v>227</v>
      </c>
      <c r="B21" s="54" t="s">
        <v>144</v>
      </c>
      <c r="C21" s="30" t="s">
        <v>49</v>
      </c>
      <c r="D21" s="30" t="s">
        <v>35</v>
      </c>
      <c r="E21" s="30" t="s">
        <v>109</v>
      </c>
      <c r="F21" s="30" t="s">
        <v>40</v>
      </c>
      <c r="G21" s="72" t="s">
        <v>39</v>
      </c>
      <c r="H21" s="90">
        <v>21456</v>
      </c>
      <c r="I21" s="110">
        <f t="shared" si="1"/>
        <v>0</v>
      </c>
      <c r="J21" s="117">
        <f t="shared" si="0"/>
        <v>0</v>
      </c>
      <c r="K21" s="60">
        <v>0</v>
      </c>
      <c r="L21" s="60"/>
      <c r="M21" s="132">
        <v>0</v>
      </c>
      <c r="N21" s="132"/>
      <c r="O21" s="132">
        <v>0</v>
      </c>
      <c r="P21" s="132"/>
      <c r="Q21" s="132">
        <v>0</v>
      </c>
      <c r="R21" s="132"/>
      <c r="S21" s="132">
        <v>0</v>
      </c>
      <c r="T21" s="132"/>
      <c r="U21" s="132">
        <v>0</v>
      </c>
      <c r="V21" s="132"/>
      <c r="W21" s="132">
        <v>0</v>
      </c>
      <c r="X21" s="132"/>
      <c r="Y21" s="132">
        <v>0</v>
      </c>
      <c r="Z21" s="132"/>
      <c r="AA21" s="132">
        <v>0</v>
      </c>
      <c r="AB21" s="132"/>
      <c r="AC21" s="132">
        <v>0</v>
      </c>
      <c r="AD21" s="132"/>
      <c r="AE21" s="132">
        <v>0</v>
      </c>
      <c r="AF21" s="132"/>
      <c r="AG21" s="132">
        <v>0</v>
      </c>
      <c r="AH21" s="132"/>
      <c r="AI21" s="132">
        <v>0</v>
      </c>
      <c r="AJ21" s="132"/>
      <c r="AK21" s="132">
        <v>0</v>
      </c>
      <c r="AL21" s="132"/>
      <c r="AM21" s="132">
        <v>0</v>
      </c>
      <c r="AN21" s="132"/>
      <c r="AO21" s="132">
        <v>0</v>
      </c>
      <c r="AP21" s="132"/>
      <c r="AQ21" s="132">
        <v>0</v>
      </c>
      <c r="AR21" s="132"/>
      <c r="AS21" s="132">
        <v>0</v>
      </c>
      <c r="AT21" s="132"/>
      <c r="AU21" s="132">
        <v>0</v>
      </c>
      <c r="AV21" s="132"/>
      <c r="AW21" s="132">
        <v>0</v>
      </c>
      <c r="AX21" s="132"/>
      <c r="AY21" s="132">
        <v>21456</v>
      </c>
      <c r="AZ21" s="133"/>
      <c r="BA21" s="134">
        <v>0</v>
      </c>
      <c r="BB21" s="134"/>
      <c r="BC21" s="27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</row>
    <row r="22" spans="1:238" s="20" customFormat="1" ht="36.75" customHeight="1" thickBot="1">
      <c r="A22" s="77" t="s">
        <v>216</v>
      </c>
      <c r="B22" s="55" t="s">
        <v>144</v>
      </c>
      <c r="C22" s="22" t="s">
        <v>49</v>
      </c>
      <c r="D22" s="22" t="s">
        <v>35</v>
      </c>
      <c r="E22" s="22" t="s">
        <v>55</v>
      </c>
      <c r="F22" s="22" t="s">
        <v>40</v>
      </c>
      <c r="G22" s="71" t="s">
        <v>39</v>
      </c>
      <c r="H22" s="90">
        <v>14854</v>
      </c>
      <c r="I22" s="110">
        <f t="shared" si="1"/>
        <v>0</v>
      </c>
      <c r="J22" s="117">
        <f t="shared" si="0"/>
        <v>0</v>
      </c>
      <c r="K22" s="61"/>
      <c r="L22" s="6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>
        <v>14854</v>
      </c>
      <c r="AZ22" s="95">
        <v>0</v>
      </c>
      <c r="BA22" s="41"/>
      <c r="BB22" s="41"/>
      <c r="BC22" s="74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</row>
    <row r="23" spans="1:238" s="20" customFormat="1" ht="38.25" customHeight="1" thickBot="1">
      <c r="A23" s="77" t="s">
        <v>217</v>
      </c>
      <c r="B23" s="55" t="s">
        <v>144</v>
      </c>
      <c r="C23" s="22" t="s">
        <v>49</v>
      </c>
      <c r="D23" s="22" t="s">
        <v>35</v>
      </c>
      <c r="E23" s="22" t="s">
        <v>56</v>
      </c>
      <c r="F23" s="22" t="s">
        <v>40</v>
      </c>
      <c r="G23" s="71" t="s">
        <v>39</v>
      </c>
      <c r="H23" s="90">
        <v>6602</v>
      </c>
      <c r="I23" s="110">
        <f t="shared" si="1"/>
        <v>0</v>
      </c>
      <c r="J23" s="117">
        <f t="shared" si="0"/>
        <v>0</v>
      </c>
      <c r="K23" s="61"/>
      <c r="L23" s="6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>
        <v>6602</v>
      </c>
      <c r="AZ23" s="95">
        <v>0</v>
      </c>
      <c r="BA23" s="41"/>
      <c r="BB23" s="41"/>
      <c r="BC23" s="74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</row>
    <row r="24" spans="1:238" s="20" customFormat="1" ht="36" customHeight="1" thickBot="1">
      <c r="A24" s="76" t="s">
        <v>211</v>
      </c>
      <c r="B24" s="54" t="s">
        <v>137</v>
      </c>
      <c r="C24" s="30" t="s">
        <v>63</v>
      </c>
      <c r="D24" s="30" t="s">
        <v>35</v>
      </c>
      <c r="E24" s="30" t="s">
        <v>65</v>
      </c>
      <c r="F24" s="30" t="s">
        <v>40</v>
      </c>
      <c r="G24" s="72" t="s">
        <v>39</v>
      </c>
      <c r="H24" s="90">
        <v>67366</v>
      </c>
      <c r="I24" s="110">
        <f t="shared" si="1"/>
        <v>13445.14</v>
      </c>
      <c r="J24" s="117">
        <f t="shared" si="0"/>
        <v>20</v>
      </c>
      <c r="K24" s="62">
        <v>1262</v>
      </c>
      <c r="L24" s="62">
        <v>337.95</v>
      </c>
      <c r="M24" s="36">
        <v>20232</v>
      </c>
      <c r="N24" s="36">
        <v>3518.47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>
        <v>4506</v>
      </c>
      <c r="AB24" s="36">
        <v>1140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>
        <v>1802</v>
      </c>
      <c r="AV24" s="36">
        <v>374.48</v>
      </c>
      <c r="AW24" s="36">
        <v>38098</v>
      </c>
      <c r="AX24" s="36">
        <v>7814.16</v>
      </c>
      <c r="AY24" s="36">
        <v>564</v>
      </c>
      <c r="AZ24" s="96">
        <v>106.03</v>
      </c>
      <c r="BA24" s="40">
        <v>902</v>
      </c>
      <c r="BB24" s="40">
        <v>154.05000000000001</v>
      </c>
      <c r="BC24" s="27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</row>
    <row r="25" spans="1:238" s="20" customFormat="1" ht="48" customHeight="1" thickBot="1">
      <c r="A25" s="76" t="s">
        <v>228</v>
      </c>
      <c r="B25" s="54" t="s">
        <v>132</v>
      </c>
      <c r="C25" s="30" t="s">
        <v>36</v>
      </c>
      <c r="D25" s="30" t="s">
        <v>53</v>
      </c>
      <c r="E25" s="30" t="s">
        <v>54</v>
      </c>
      <c r="F25" s="30" t="s">
        <v>40</v>
      </c>
      <c r="G25" s="72" t="s">
        <v>39</v>
      </c>
      <c r="H25" s="90">
        <v>365657</v>
      </c>
      <c r="I25" s="110">
        <f t="shared" si="1"/>
        <v>3923.89</v>
      </c>
      <c r="J25" s="117">
        <f t="shared" si="0"/>
        <v>1.1000000000000001</v>
      </c>
      <c r="K25" s="62"/>
      <c r="L25" s="62"/>
      <c r="M25" s="36">
        <v>10077</v>
      </c>
      <c r="N25" s="36"/>
      <c r="O25" s="36"/>
      <c r="P25" s="36"/>
      <c r="Q25" s="36"/>
      <c r="R25" s="36"/>
      <c r="S25" s="36">
        <v>17290</v>
      </c>
      <c r="T25" s="36"/>
      <c r="U25" s="36"/>
      <c r="V25" s="36"/>
      <c r="W25" s="36"/>
      <c r="X25" s="36"/>
      <c r="Y25" s="36"/>
      <c r="Z25" s="36"/>
      <c r="AA25" s="36">
        <v>34059</v>
      </c>
      <c r="AB25" s="36"/>
      <c r="AC25" s="36"/>
      <c r="AD25" s="36"/>
      <c r="AE25" s="36">
        <v>7961</v>
      </c>
      <c r="AF25" s="36">
        <v>3923.89</v>
      </c>
      <c r="AG25" s="36"/>
      <c r="AH25" s="36"/>
      <c r="AI25" s="36"/>
      <c r="AJ25" s="36"/>
      <c r="AK25" s="36">
        <v>7570</v>
      </c>
      <c r="AL25" s="36"/>
      <c r="AM25" s="36"/>
      <c r="AN25" s="36"/>
      <c r="AO25" s="36"/>
      <c r="AP25" s="36"/>
      <c r="AQ25" s="36"/>
      <c r="AR25" s="36"/>
      <c r="AS25" s="36">
        <v>88700</v>
      </c>
      <c r="AT25" s="36"/>
      <c r="AU25" s="36"/>
      <c r="AV25" s="36"/>
      <c r="AW25" s="36">
        <v>200000</v>
      </c>
      <c r="AX25" s="36"/>
      <c r="AY25" s="36"/>
      <c r="AZ25" s="96"/>
      <c r="BA25" s="40"/>
      <c r="BB25" s="40"/>
      <c r="BC25" s="27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</row>
    <row r="26" spans="1:238" s="20" customFormat="1" ht="49.5" customHeight="1" thickBot="1">
      <c r="A26" s="76" t="s">
        <v>229</v>
      </c>
      <c r="B26" s="54" t="s">
        <v>145</v>
      </c>
      <c r="C26" s="30" t="s">
        <v>109</v>
      </c>
      <c r="D26" s="30" t="s">
        <v>109</v>
      </c>
      <c r="E26" s="30" t="s">
        <v>109</v>
      </c>
      <c r="F26" s="30" t="s">
        <v>109</v>
      </c>
      <c r="G26" s="72" t="s">
        <v>39</v>
      </c>
      <c r="H26" s="90">
        <v>800945</v>
      </c>
      <c r="I26" s="110">
        <f t="shared" si="1"/>
        <v>1784.89</v>
      </c>
      <c r="J26" s="117">
        <f t="shared" si="0"/>
        <v>0.2</v>
      </c>
      <c r="K26" s="60">
        <v>0</v>
      </c>
      <c r="L26" s="60"/>
      <c r="M26" s="60">
        <v>607607</v>
      </c>
      <c r="N26" s="60"/>
      <c r="O26" s="60">
        <v>0</v>
      </c>
      <c r="P26" s="60"/>
      <c r="Q26" s="60">
        <v>0</v>
      </c>
      <c r="R26" s="60"/>
      <c r="S26" s="60">
        <v>0</v>
      </c>
      <c r="T26" s="60"/>
      <c r="U26" s="60">
        <v>18000</v>
      </c>
      <c r="V26" s="60"/>
      <c r="W26" s="60">
        <v>9500</v>
      </c>
      <c r="X26" s="60">
        <f>X27</f>
        <v>1784.89</v>
      </c>
      <c r="Y26" s="60">
        <v>0</v>
      </c>
      <c r="Z26" s="60"/>
      <c r="AA26" s="60">
        <v>12328</v>
      </c>
      <c r="AB26" s="60"/>
      <c r="AC26" s="60">
        <v>0</v>
      </c>
      <c r="AD26" s="60"/>
      <c r="AE26" s="60">
        <v>0</v>
      </c>
      <c r="AF26" s="60"/>
      <c r="AG26" s="60">
        <v>0</v>
      </c>
      <c r="AH26" s="60"/>
      <c r="AI26" s="60">
        <v>0</v>
      </c>
      <c r="AJ26" s="60"/>
      <c r="AK26" s="60">
        <v>0</v>
      </c>
      <c r="AL26" s="60"/>
      <c r="AM26" s="60">
        <v>0</v>
      </c>
      <c r="AN26" s="60"/>
      <c r="AO26" s="60">
        <v>4080</v>
      </c>
      <c r="AP26" s="60"/>
      <c r="AQ26" s="60">
        <v>0</v>
      </c>
      <c r="AR26" s="60"/>
      <c r="AS26" s="60">
        <v>0</v>
      </c>
      <c r="AT26" s="60"/>
      <c r="AU26" s="60">
        <v>0</v>
      </c>
      <c r="AV26" s="60"/>
      <c r="AW26" s="60">
        <v>149430</v>
      </c>
      <c r="AX26" s="60"/>
      <c r="AY26" s="60">
        <v>0</v>
      </c>
      <c r="AZ26" s="60"/>
      <c r="BA26" s="60">
        <v>0</v>
      </c>
      <c r="BB26" s="60"/>
      <c r="BC26" s="27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</row>
    <row r="27" spans="1:238" s="20" customFormat="1" ht="36.75" customHeight="1" thickBot="1">
      <c r="A27" s="226" t="s">
        <v>218</v>
      </c>
      <c r="B27" s="55" t="s">
        <v>145</v>
      </c>
      <c r="C27" s="22" t="s">
        <v>63</v>
      </c>
      <c r="D27" s="22" t="s">
        <v>35</v>
      </c>
      <c r="E27" s="22" t="s">
        <v>151</v>
      </c>
      <c r="F27" s="22" t="s">
        <v>146</v>
      </c>
      <c r="G27" s="71" t="s">
        <v>39</v>
      </c>
      <c r="H27" s="90">
        <v>5000</v>
      </c>
      <c r="I27" s="110">
        <f t="shared" si="1"/>
        <v>1784.89</v>
      </c>
      <c r="J27" s="117">
        <f t="shared" si="0"/>
        <v>35.700000000000003</v>
      </c>
      <c r="K27" s="135"/>
      <c r="L27" s="135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>
        <v>5000</v>
      </c>
      <c r="X27" s="136">
        <v>1784.89</v>
      </c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7"/>
      <c r="BA27" s="138"/>
      <c r="BB27" s="138"/>
      <c r="BC27" s="74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</row>
    <row r="28" spans="1:238" s="20" customFormat="1" ht="36" customHeight="1" thickBot="1">
      <c r="A28" s="226"/>
      <c r="B28" s="55" t="s">
        <v>145</v>
      </c>
      <c r="C28" s="22" t="s">
        <v>63</v>
      </c>
      <c r="D28" s="22" t="s">
        <v>35</v>
      </c>
      <c r="E28" s="22" t="s">
        <v>129</v>
      </c>
      <c r="F28" s="22" t="s">
        <v>40</v>
      </c>
      <c r="G28" s="71" t="s">
        <v>39</v>
      </c>
      <c r="H28" s="90">
        <v>8100</v>
      </c>
      <c r="I28" s="110">
        <f t="shared" si="1"/>
        <v>0</v>
      </c>
      <c r="J28" s="117">
        <f t="shared" si="0"/>
        <v>0</v>
      </c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>
        <v>8100</v>
      </c>
      <c r="AB28" s="136">
        <v>0</v>
      </c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7"/>
      <c r="BA28" s="138"/>
      <c r="BB28" s="138"/>
      <c r="BC28" s="74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</row>
    <row r="29" spans="1:238" s="20" customFormat="1" ht="46.5" customHeight="1" thickBot="1">
      <c r="A29" s="226" t="s">
        <v>219</v>
      </c>
      <c r="B29" s="55" t="s">
        <v>145</v>
      </c>
      <c r="C29" s="22" t="s">
        <v>63</v>
      </c>
      <c r="D29" s="22" t="s">
        <v>45</v>
      </c>
      <c r="E29" s="22" t="s">
        <v>130</v>
      </c>
      <c r="F29" s="22" t="s">
        <v>146</v>
      </c>
      <c r="G29" s="71" t="s">
        <v>39</v>
      </c>
      <c r="H29" s="90">
        <v>359389</v>
      </c>
      <c r="I29" s="110">
        <f t="shared" si="1"/>
        <v>0</v>
      </c>
      <c r="J29" s="117">
        <f t="shared" si="0"/>
        <v>0</v>
      </c>
      <c r="K29" s="61"/>
      <c r="L29" s="61"/>
      <c r="M29" s="37">
        <v>602299</v>
      </c>
      <c r="N29" s="37">
        <v>0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>
        <v>149430</v>
      </c>
      <c r="AX29" s="37"/>
      <c r="AY29" s="37"/>
      <c r="AZ29" s="95"/>
      <c r="BA29" s="41"/>
      <c r="BB29" s="41"/>
      <c r="BC29" s="74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</row>
    <row r="30" spans="1:238" s="20" customFormat="1" ht="32.25" customHeight="1" thickBot="1">
      <c r="A30" s="226"/>
      <c r="B30" s="55" t="s">
        <v>145</v>
      </c>
      <c r="C30" s="22" t="s">
        <v>63</v>
      </c>
      <c r="D30" s="22" t="s">
        <v>45</v>
      </c>
      <c r="E30" s="22" t="s">
        <v>154</v>
      </c>
      <c r="F30" s="22" t="s">
        <v>146</v>
      </c>
      <c r="G30" s="71" t="s">
        <v>152</v>
      </c>
      <c r="H30" s="90">
        <v>4228</v>
      </c>
      <c r="I30" s="110">
        <f t="shared" si="1"/>
        <v>0</v>
      </c>
      <c r="J30" s="117">
        <f t="shared" si="0"/>
        <v>0</v>
      </c>
      <c r="K30" s="61"/>
      <c r="L30" s="6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>
        <v>4228</v>
      </c>
      <c r="AB30" s="37">
        <v>0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95"/>
      <c r="BA30" s="41"/>
      <c r="BB30" s="41"/>
      <c r="BC30" s="74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</row>
    <row r="31" spans="1:238" s="20" customFormat="1" ht="32.25" customHeight="1" thickBot="1">
      <c r="A31" s="226"/>
      <c r="B31" s="55" t="s">
        <v>145</v>
      </c>
      <c r="C31" s="22" t="s">
        <v>63</v>
      </c>
      <c r="D31" s="22" t="s">
        <v>45</v>
      </c>
      <c r="E31" s="22" t="s">
        <v>155</v>
      </c>
      <c r="F31" s="22" t="s">
        <v>40</v>
      </c>
      <c r="G31" s="71" t="s">
        <v>153</v>
      </c>
      <c r="H31" s="90">
        <v>9131</v>
      </c>
      <c r="I31" s="110">
        <f t="shared" si="1"/>
        <v>0</v>
      </c>
      <c r="J31" s="117">
        <f t="shared" si="0"/>
        <v>0</v>
      </c>
      <c r="K31" s="61"/>
      <c r="L31" s="61"/>
      <c r="M31" s="37">
        <v>551</v>
      </c>
      <c r="N31" s="37">
        <v>0</v>
      </c>
      <c r="O31" s="37"/>
      <c r="P31" s="37"/>
      <c r="Q31" s="37"/>
      <c r="R31" s="37"/>
      <c r="S31" s="37"/>
      <c r="T31" s="37"/>
      <c r="U31" s="37"/>
      <c r="V31" s="37"/>
      <c r="W31" s="37">
        <v>4500</v>
      </c>
      <c r="X31" s="37">
        <v>0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>
        <v>4080</v>
      </c>
      <c r="AP31" s="37">
        <v>0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95"/>
      <c r="BA31" s="41"/>
      <c r="BB31" s="41"/>
      <c r="BC31" s="74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</row>
    <row r="32" spans="1:238" s="20" customFormat="1" ht="48.75" customHeight="1" thickBot="1">
      <c r="A32" s="77" t="s">
        <v>220</v>
      </c>
      <c r="B32" s="55" t="s">
        <v>145</v>
      </c>
      <c r="C32" s="22" t="s">
        <v>51</v>
      </c>
      <c r="D32" s="22" t="s">
        <v>36</v>
      </c>
      <c r="E32" s="22" t="s">
        <v>74</v>
      </c>
      <c r="F32" s="22" t="s">
        <v>146</v>
      </c>
      <c r="G32" s="71" t="s">
        <v>39</v>
      </c>
      <c r="H32" s="90">
        <v>22757</v>
      </c>
      <c r="I32" s="110">
        <f t="shared" si="1"/>
        <v>0</v>
      </c>
      <c r="J32" s="117">
        <f t="shared" si="0"/>
        <v>0</v>
      </c>
      <c r="K32" s="61"/>
      <c r="L32" s="61"/>
      <c r="M32" s="37">
        <v>4757</v>
      </c>
      <c r="N32" s="37"/>
      <c r="O32" s="37"/>
      <c r="P32" s="37"/>
      <c r="Q32" s="37"/>
      <c r="R32" s="37"/>
      <c r="S32" s="37"/>
      <c r="T32" s="37"/>
      <c r="U32" s="37">
        <v>18000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95"/>
      <c r="BA32" s="41"/>
      <c r="BB32" s="41"/>
      <c r="BC32" s="7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</row>
    <row r="33" spans="1:238" s="20" customFormat="1" ht="48.75" customHeight="1" thickBot="1">
      <c r="A33" s="139" t="s">
        <v>230</v>
      </c>
      <c r="B33" s="55" t="s">
        <v>167</v>
      </c>
      <c r="C33" s="22" t="s">
        <v>124</v>
      </c>
      <c r="D33" s="22" t="s">
        <v>46</v>
      </c>
      <c r="E33" s="22" t="s">
        <v>150</v>
      </c>
      <c r="F33" s="22" t="s">
        <v>40</v>
      </c>
      <c r="G33" s="71" t="s">
        <v>39</v>
      </c>
      <c r="H33" s="90">
        <v>4848</v>
      </c>
      <c r="I33" s="110">
        <f t="shared" si="1"/>
        <v>0</v>
      </c>
      <c r="J33" s="117">
        <f t="shared" si="0"/>
        <v>0</v>
      </c>
      <c r="K33" s="62">
        <v>0</v>
      </c>
      <c r="L33" s="62"/>
      <c r="M33" s="62">
        <v>0</v>
      </c>
      <c r="N33" s="62"/>
      <c r="O33" s="62">
        <v>0</v>
      </c>
      <c r="P33" s="62"/>
      <c r="Q33" s="62">
        <v>0</v>
      </c>
      <c r="R33" s="62"/>
      <c r="S33" s="62">
        <v>0</v>
      </c>
      <c r="T33" s="62"/>
      <c r="U33" s="62">
        <v>0</v>
      </c>
      <c r="V33" s="62"/>
      <c r="W33" s="62">
        <v>0</v>
      </c>
      <c r="X33" s="62"/>
      <c r="Y33" s="62">
        <v>0</v>
      </c>
      <c r="Z33" s="62"/>
      <c r="AA33" s="62">
        <v>0</v>
      </c>
      <c r="AB33" s="62"/>
      <c r="AC33" s="62">
        <v>0</v>
      </c>
      <c r="AD33" s="62"/>
      <c r="AE33" s="62">
        <v>0</v>
      </c>
      <c r="AF33" s="62"/>
      <c r="AG33" s="62">
        <v>0</v>
      </c>
      <c r="AH33" s="62"/>
      <c r="AI33" s="62">
        <v>0</v>
      </c>
      <c r="AJ33" s="62"/>
      <c r="AK33" s="62">
        <v>0</v>
      </c>
      <c r="AL33" s="62"/>
      <c r="AM33" s="62">
        <v>0</v>
      </c>
      <c r="AN33" s="62"/>
      <c r="AO33" s="62">
        <v>0</v>
      </c>
      <c r="AP33" s="62"/>
      <c r="AQ33" s="62">
        <v>0</v>
      </c>
      <c r="AR33" s="62"/>
      <c r="AS33" s="62">
        <v>0</v>
      </c>
      <c r="AT33" s="62"/>
      <c r="AU33" s="62">
        <v>0</v>
      </c>
      <c r="AV33" s="62"/>
      <c r="AW33" s="62">
        <v>3030</v>
      </c>
      <c r="AX33" s="62">
        <v>0</v>
      </c>
      <c r="AY33" s="62">
        <v>0</v>
      </c>
      <c r="AZ33" s="62"/>
      <c r="BA33" s="62">
        <v>1818</v>
      </c>
      <c r="BB33" s="62">
        <v>0</v>
      </c>
      <c r="BC33" s="7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</row>
    <row r="34" spans="1:238" s="20" customFormat="1" ht="46.5" customHeight="1" thickBot="1">
      <c r="A34" s="67" t="s">
        <v>231</v>
      </c>
      <c r="B34" s="54" t="s">
        <v>138</v>
      </c>
      <c r="C34" s="30" t="s">
        <v>51</v>
      </c>
      <c r="D34" s="30" t="s">
        <v>35</v>
      </c>
      <c r="E34" s="30" t="s">
        <v>73</v>
      </c>
      <c r="F34" s="30" t="s">
        <v>40</v>
      </c>
      <c r="G34" s="72" t="s">
        <v>39</v>
      </c>
      <c r="H34" s="90">
        <v>185172</v>
      </c>
      <c r="I34" s="110">
        <f t="shared" si="1"/>
        <v>43853</v>
      </c>
      <c r="J34" s="117">
        <f t="shared" si="0"/>
        <v>23.7</v>
      </c>
      <c r="K34" s="140">
        <v>6830</v>
      </c>
      <c r="L34" s="140">
        <v>1860</v>
      </c>
      <c r="M34" s="141">
        <v>17700</v>
      </c>
      <c r="N34" s="141">
        <v>4425</v>
      </c>
      <c r="O34" s="141">
        <v>5855</v>
      </c>
      <c r="P34" s="141">
        <v>1464</v>
      </c>
      <c r="Q34" s="141">
        <v>5940</v>
      </c>
      <c r="R34" s="141">
        <v>1485</v>
      </c>
      <c r="S34" s="141">
        <v>5014</v>
      </c>
      <c r="T34" s="141">
        <v>1254</v>
      </c>
      <c r="U34" s="141">
        <v>7940</v>
      </c>
      <c r="V34" s="141">
        <v>1320</v>
      </c>
      <c r="W34" s="141">
        <v>5236</v>
      </c>
      <c r="X34" s="141">
        <v>1320</v>
      </c>
      <c r="Y34" s="141">
        <v>8027</v>
      </c>
      <c r="Z34" s="141">
        <v>2007</v>
      </c>
      <c r="AA34" s="141">
        <v>8646</v>
      </c>
      <c r="AB34" s="141">
        <v>2163</v>
      </c>
      <c r="AC34" s="141">
        <v>11751</v>
      </c>
      <c r="AD34" s="141">
        <v>2945</v>
      </c>
      <c r="AE34" s="141">
        <v>7156</v>
      </c>
      <c r="AF34" s="141">
        <v>1193</v>
      </c>
      <c r="AG34" s="141">
        <v>7850</v>
      </c>
      <c r="AH34" s="141">
        <v>1962</v>
      </c>
      <c r="AI34" s="141">
        <v>6880</v>
      </c>
      <c r="AJ34" s="141">
        <v>1722</v>
      </c>
      <c r="AK34" s="141">
        <v>4092</v>
      </c>
      <c r="AL34" s="141">
        <v>682</v>
      </c>
      <c r="AM34" s="141">
        <v>9213</v>
      </c>
      <c r="AN34" s="141">
        <v>2119</v>
      </c>
      <c r="AO34" s="141">
        <v>3427</v>
      </c>
      <c r="AP34" s="141">
        <v>697</v>
      </c>
      <c r="AQ34" s="141">
        <v>9311</v>
      </c>
      <c r="AR34" s="141">
        <v>2328</v>
      </c>
      <c r="AS34" s="141">
        <v>13777</v>
      </c>
      <c r="AT34" s="141">
        <v>2870</v>
      </c>
      <c r="AU34" s="141">
        <v>10609</v>
      </c>
      <c r="AV34" s="141">
        <v>2652</v>
      </c>
      <c r="AW34" s="141">
        <v>0</v>
      </c>
      <c r="AX34" s="141">
        <v>0</v>
      </c>
      <c r="AY34" s="141">
        <v>16575</v>
      </c>
      <c r="AZ34" s="142">
        <v>4050</v>
      </c>
      <c r="BA34" s="143">
        <v>13343</v>
      </c>
      <c r="BB34" s="143">
        <v>3335</v>
      </c>
      <c r="BC34" s="2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</row>
    <row r="35" spans="1:238" s="20" customFormat="1" ht="28.5" customHeight="1" thickBot="1">
      <c r="A35" s="67" t="s">
        <v>232</v>
      </c>
      <c r="B35" s="54" t="s">
        <v>138</v>
      </c>
      <c r="C35" s="30" t="s">
        <v>109</v>
      </c>
      <c r="D35" s="30" t="s">
        <v>109</v>
      </c>
      <c r="E35" s="30" t="s">
        <v>109</v>
      </c>
      <c r="F35" s="30" t="s">
        <v>109</v>
      </c>
      <c r="G35" s="72" t="s">
        <v>109</v>
      </c>
      <c r="H35" s="90">
        <v>4634</v>
      </c>
      <c r="I35" s="110">
        <f t="shared" si="1"/>
        <v>0</v>
      </c>
      <c r="J35" s="117">
        <f t="shared" si="0"/>
        <v>0</v>
      </c>
      <c r="K35" s="60">
        <v>330.2</v>
      </c>
      <c r="L35" s="60"/>
      <c r="M35" s="60">
        <v>631.1</v>
      </c>
      <c r="N35" s="60"/>
      <c r="O35" s="60">
        <v>193.8</v>
      </c>
      <c r="P35" s="60"/>
      <c r="Q35" s="60">
        <v>180.3</v>
      </c>
      <c r="R35" s="60"/>
      <c r="S35" s="60">
        <v>84.9</v>
      </c>
      <c r="T35" s="60"/>
      <c r="U35" s="60">
        <v>170</v>
      </c>
      <c r="V35" s="60"/>
      <c r="W35" s="60">
        <v>12.4</v>
      </c>
      <c r="X35" s="60"/>
      <c r="Y35" s="60">
        <v>160.80000000000001</v>
      </c>
      <c r="Z35" s="60"/>
      <c r="AA35" s="60">
        <v>319.8</v>
      </c>
      <c r="AB35" s="60"/>
      <c r="AC35" s="60">
        <v>191.8</v>
      </c>
      <c r="AD35" s="60"/>
      <c r="AE35" s="60">
        <v>177.3</v>
      </c>
      <c r="AF35" s="60"/>
      <c r="AG35" s="60">
        <v>6.2</v>
      </c>
      <c r="AH35" s="60"/>
      <c r="AI35" s="60">
        <v>259.2</v>
      </c>
      <c r="AJ35" s="60"/>
      <c r="AK35" s="60">
        <v>12</v>
      </c>
      <c r="AL35" s="60"/>
      <c r="AM35" s="60">
        <v>318.10000000000002</v>
      </c>
      <c r="AN35" s="60"/>
      <c r="AO35" s="60">
        <v>90.9</v>
      </c>
      <c r="AP35" s="60"/>
      <c r="AQ35" s="60">
        <v>340.6</v>
      </c>
      <c r="AR35" s="60"/>
      <c r="AS35" s="60">
        <v>270.7</v>
      </c>
      <c r="AT35" s="60"/>
      <c r="AU35" s="60">
        <v>175.9</v>
      </c>
      <c r="AV35" s="60"/>
      <c r="AW35" s="60">
        <v>166.9</v>
      </c>
      <c r="AX35" s="60"/>
      <c r="AY35" s="60">
        <v>202.5</v>
      </c>
      <c r="AZ35" s="60"/>
      <c r="BA35" s="60">
        <v>338.6</v>
      </c>
      <c r="BB35" s="60"/>
      <c r="BC35" s="2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</row>
    <row r="36" spans="1:238" s="20" customFormat="1" ht="38.25" customHeight="1" thickBot="1">
      <c r="A36" s="78" t="s">
        <v>221</v>
      </c>
      <c r="B36" s="55" t="s">
        <v>138</v>
      </c>
      <c r="C36" s="22" t="s">
        <v>51</v>
      </c>
      <c r="D36" s="22" t="s">
        <v>35</v>
      </c>
      <c r="E36" s="22" t="s">
        <v>165</v>
      </c>
      <c r="F36" s="22" t="s">
        <v>40</v>
      </c>
      <c r="G36" s="71" t="s">
        <v>39</v>
      </c>
      <c r="H36" s="90">
        <v>441</v>
      </c>
      <c r="I36" s="110">
        <f t="shared" si="1"/>
        <v>0</v>
      </c>
      <c r="J36" s="117">
        <f t="shared" si="0"/>
        <v>0</v>
      </c>
      <c r="K36" s="61">
        <v>18</v>
      </c>
      <c r="L36" s="61"/>
      <c r="M36" s="37">
        <v>33</v>
      </c>
      <c r="N36" s="37"/>
      <c r="O36" s="37">
        <v>7</v>
      </c>
      <c r="P36" s="37"/>
      <c r="Q36" s="37">
        <v>19</v>
      </c>
      <c r="R36" s="37"/>
      <c r="S36" s="37">
        <v>6</v>
      </c>
      <c r="T36" s="37"/>
      <c r="U36" s="37">
        <v>9</v>
      </c>
      <c r="V36" s="37"/>
      <c r="W36" s="37">
        <v>8</v>
      </c>
      <c r="X36" s="37"/>
      <c r="Y36" s="37">
        <v>6</v>
      </c>
      <c r="Z36" s="37"/>
      <c r="AA36" s="37">
        <v>11</v>
      </c>
      <c r="AB36" s="37"/>
      <c r="AC36" s="37">
        <v>3</v>
      </c>
      <c r="AD36" s="37"/>
      <c r="AE36" s="37">
        <v>11</v>
      </c>
      <c r="AF36" s="37"/>
      <c r="AG36" s="37">
        <v>4</v>
      </c>
      <c r="AH36" s="37"/>
      <c r="AI36" s="37">
        <v>12</v>
      </c>
      <c r="AJ36" s="37"/>
      <c r="AK36" s="37">
        <v>8</v>
      </c>
      <c r="AL36" s="37"/>
      <c r="AM36" s="37">
        <v>10</v>
      </c>
      <c r="AN36" s="37"/>
      <c r="AO36" s="37">
        <v>7</v>
      </c>
      <c r="AP36" s="37"/>
      <c r="AQ36" s="37">
        <v>9</v>
      </c>
      <c r="AR36" s="37"/>
      <c r="AS36" s="37">
        <v>26</v>
      </c>
      <c r="AT36" s="37"/>
      <c r="AU36" s="37">
        <v>16</v>
      </c>
      <c r="AV36" s="37"/>
      <c r="AW36" s="37">
        <v>110</v>
      </c>
      <c r="AX36" s="37"/>
      <c r="AY36" s="37">
        <v>34</v>
      </c>
      <c r="AZ36" s="95"/>
      <c r="BA36" s="41">
        <v>74</v>
      </c>
      <c r="BB36" s="41"/>
      <c r="BC36" s="74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</row>
    <row r="37" spans="1:238" s="20" customFormat="1" ht="48" customHeight="1" thickBot="1">
      <c r="A37" s="77" t="s">
        <v>222</v>
      </c>
      <c r="B37" s="55" t="s">
        <v>138</v>
      </c>
      <c r="C37" s="22" t="s">
        <v>51</v>
      </c>
      <c r="D37" s="22" t="s">
        <v>35</v>
      </c>
      <c r="E37" s="22" t="s">
        <v>166</v>
      </c>
      <c r="F37" s="22" t="s">
        <v>40</v>
      </c>
      <c r="G37" s="71" t="s">
        <v>39</v>
      </c>
      <c r="H37" s="90">
        <v>265</v>
      </c>
      <c r="I37" s="110">
        <f t="shared" si="1"/>
        <v>0</v>
      </c>
      <c r="J37" s="117">
        <f t="shared" si="0"/>
        <v>0</v>
      </c>
      <c r="K37" s="61"/>
      <c r="L37" s="61"/>
      <c r="M37" s="37"/>
      <c r="N37" s="37"/>
      <c r="O37" s="37"/>
      <c r="P37" s="37"/>
      <c r="Q37" s="37"/>
      <c r="R37" s="37"/>
      <c r="S37" s="37"/>
      <c r="T37" s="37"/>
      <c r="U37" s="37">
        <v>53</v>
      </c>
      <c r="V37" s="37"/>
      <c r="W37" s="37"/>
      <c r="X37" s="37"/>
      <c r="Y37" s="37"/>
      <c r="Z37" s="37"/>
      <c r="AA37" s="37"/>
      <c r="AB37" s="37"/>
      <c r="AC37" s="37"/>
      <c r="AD37" s="37"/>
      <c r="AE37" s="37">
        <v>106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>
        <v>53</v>
      </c>
      <c r="AP37" s="37"/>
      <c r="AQ37" s="37"/>
      <c r="AR37" s="37"/>
      <c r="AS37" s="37">
        <v>53</v>
      </c>
      <c r="AT37" s="37"/>
      <c r="AU37" s="37"/>
      <c r="AV37" s="37"/>
      <c r="AW37" s="37"/>
      <c r="AX37" s="37"/>
      <c r="AY37" s="37"/>
      <c r="AZ37" s="95"/>
      <c r="BA37" s="41"/>
      <c r="BB37" s="41"/>
      <c r="BC37" s="74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</row>
    <row r="38" spans="1:238" s="20" customFormat="1" ht="30.75" customHeight="1" thickBot="1">
      <c r="A38" s="77" t="s">
        <v>223</v>
      </c>
      <c r="B38" s="55" t="s">
        <v>138</v>
      </c>
      <c r="C38" s="22" t="s">
        <v>63</v>
      </c>
      <c r="D38" s="22" t="s">
        <v>46</v>
      </c>
      <c r="E38" s="22" t="s">
        <v>68</v>
      </c>
      <c r="F38" s="22" t="s">
        <v>40</v>
      </c>
      <c r="G38" s="71" t="s">
        <v>39</v>
      </c>
      <c r="H38" s="90">
        <v>1215</v>
      </c>
      <c r="I38" s="110">
        <f t="shared" si="1"/>
        <v>0</v>
      </c>
      <c r="J38" s="117">
        <f t="shared" si="0"/>
        <v>0</v>
      </c>
      <c r="K38" s="61">
        <v>0</v>
      </c>
      <c r="L38" s="61">
        <v>0</v>
      </c>
      <c r="M38" s="61">
        <v>505</v>
      </c>
      <c r="N38" s="61">
        <v>0</v>
      </c>
      <c r="O38" s="61">
        <v>183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111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165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251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74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</row>
    <row r="39" spans="1:238" s="20" customFormat="1" ht="36" customHeight="1" thickBot="1">
      <c r="A39" s="78" t="s">
        <v>221</v>
      </c>
      <c r="B39" s="55" t="s">
        <v>138</v>
      </c>
      <c r="C39" s="22" t="s">
        <v>51</v>
      </c>
      <c r="D39" s="22" t="s">
        <v>35</v>
      </c>
      <c r="E39" s="22" t="s">
        <v>165</v>
      </c>
      <c r="F39" s="22" t="s">
        <v>40</v>
      </c>
      <c r="G39" s="71" t="s">
        <v>39</v>
      </c>
      <c r="H39" s="90">
        <v>228</v>
      </c>
      <c r="I39" s="110">
        <f t="shared" si="1"/>
        <v>0</v>
      </c>
      <c r="J39" s="117">
        <f t="shared" si="0"/>
        <v>0</v>
      </c>
      <c r="K39" s="61">
        <v>9.1999999999999993</v>
      </c>
      <c r="L39" s="61"/>
      <c r="M39" s="37">
        <v>17.100000000000001</v>
      </c>
      <c r="N39" s="37"/>
      <c r="O39" s="37">
        <v>3.8</v>
      </c>
      <c r="P39" s="37"/>
      <c r="Q39" s="37">
        <v>9.8000000000000007</v>
      </c>
      <c r="R39" s="37"/>
      <c r="S39" s="37">
        <v>2.9</v>
      </c>
      <c r="T39" s="37"/>
      <c r="U39" s="37">
        <v>4.5999999999999996</v>
      </c>
      <c r="V39" s="37"/>
      <c r="W39" s="37">
        <v>4.4000000000000004</v>
      </c>
      <c r="X39" s="37"/>
      <c r="Y39" s="37">
        <v>3.3</v>
      </c>
      <c r="Z39" s="37"/>
      <c r="AA39" s="37">
        <v>5.8</v>
      </c>
      <c r="AB39" s="37"/>
      <c r="AC39" s="37">
        <v>1.8</v>
      </c>
      <c r="AD39" s="37"/>
      <c r="AE39" s="37">
        <v>5.5</v>
      </c>
      <c r="AF39" s="37"/>
      <c r="AG39" s="37">
        <v>2.2000000000000002</v>
      </c>
      <c r="AH39" s="37"/>
      <c r="AI39" s="37">
        <v>6.2</v>
      </c>
      <c r="AJ39" s="37"/>
      <c r="AK39" s="37">
        <v>4</v>
      </c>
      <c r="AL39" s="37"/>
      <c r="AM39" s="37">
        <v>5.0999999999999996</v>
      </c>
      <c r="AN39" s="37"/>
      <c r="AO39" s="37">
        <v>3.5</v>
      </c>
      <c r="AP39" s="37"/>
      <c r="AQ39" s="37">
        <v>4.5999999999999996</v>
      </c>
      <c r="AR39" s="37"/>
      <c r="AS39" s="37">
        <v>13.3</v>
      </c>
      <c r="AT39" s="37"/>
      <c r="AU39" s="37">
        <v>8.4</v>
      </c>
      <c r="AV39" s="37"/>
      <c r="AW39" s="37">
        <v>56.9</v>
      </c>
      <c r="AX39" s="37"/>
      <c r="AY39" s="37">
        <v>17.5</v>
      </c>
      <c r="AZ39" s="95"/>
      <c r="BA39" s="41">
        <v>38.1</v>
      </c>
      <c r="BB39" s="41"/>
      <c r="BC39" s="74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</row>
    <row r="40" spans="1:238" s="20" customFormat="1" ht="48" customHeight="1" thickBot="1">
      <c r="A40" s="77" t="s">
        <v>222</v>
      </c>
      <c r="B40" s="55" t="s">
        <v>138</v>
      </c>
      <c r="C40" s="22" t="s">
        <v>51</v>
      </c>
      <c r="D40" s="22" t="s">
        <v>35</v>
      </c>
      <c r="E40" s="22" t="s">
        <v>166</v>
      </c>
      <c r="F40" s="22" t="s">
        <v>40</v>
      </c>
      <c r="G40" s="71" t="s">
        <v>39</v>
      </c>
      <c r="H40" s="90">
        <v>137</v>
      </c>
      <c r="I40" s="110">
        <f t="shared" si="1"/>
        <v>0</v>
      </c>
      <c r="J40" s="117">
        <f t="shared" si="0"/>
        <v>0</v>
      </c>
      <c r="K40" s="61"/>
      <c r="L40" s="61"/>
      <c r="M40" s="37"/>
      <c r="N40" s="37"/>
      <c r="O40" s="37"/>
      <c r="P40" s="37"/>
      <c r="Q40" s="37"/>
      <c r="R40" s="37"/>
      <c r="S40" s="37"/>
      <c r="T40" s="37"/>
      <c r="U40" s="37">
        <v>27.4</v>
      </c>
      <c r="V40" s="37"/>
      <c r="W40" s="37"/>
      <c r="X40" s="37"/>
      <c r="Y40" s="37"/>
      <c r="Z40" s="37"/>
      <c r="AA40" s="37"/>
      <c r="AB40" s="37"/>
      <c r="AC40" s="37"/>
      <c r="AD40" s="37"/>
      <c r="AE40" s="37">
        <v>54.8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>
        <v>27.4</v>
      </c>
      <c r="AP40" s="37"/>
      <c r="AQ40" s="37"/>
      <c r="AR40" s="37"/>
      <c r="AS40" s="37">
        <v>27.4</v>
      </c>
      <c r="AT40" s="37"/>
      <c r="AU40" s="37"/>
      <c r="AV40" s="37"/>
      <c r="AW40" s="37"/>
      <c r="AX40" s="37"/>
      <c r="AY40" s="37"/>
      <c r="AZ40" s="95"/>
      <c r="BA40" s="41"/>
      <c r="BB40" s="41"/>
      <c r="BC40" s="74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</row>
    <row r="41" spans="1:238" s="20" customFormat="1" ht="48" customHeight="1" thickBot="1">
      <c r="A41" s="77" t="s">
        <v>286</v>
      </c>
      <c r="B41" s="55" t="s">
        <v>138</v>
      </c>
      <c r="C41" s="22" t="s">
        <v>51</v>
      </c>
      <c r="D41" s="22" t="s">
        <v>35</v>
      </c>
      <c r="E41" s="22" t="s">
        <v>287</v>
      </c>
      <c r="F41" s="22" t="s">
        <v>40</v>
      </c>
      <c r="G41" s="71" t="s">
        <v>39</v>
      </c>
      <c r="H41" s="90">
        <v>515</v>
      </c>
      <c r="I41" s="110">
        <f t="shared" si="1"/>
        <v>0</v>
      </c>
      <c r="J41" s="117">
        <f t="shared" si="0"/>
        <v>0</v>
      </c>
      <c r="K41" s="99">
        <v>103</v>
      </c>
      <c r="L41" s="99"/>
      <c r="M41" s="100"/>
      <c r="N41" s="100"/>
      <c r="O41" s="100"/>
      <c r="P41" s="100"/>
      <c r="Q41" s="100">
        <v>51.5</v>
      </c>
      <c r="R41" s="100"/>
      <c r="S41" s="100"/>
      <c r="T41" s="100"/>
      <c r="U41" s="100"/>
      <c r="V41" s="100"/>
      <c r="W41" s="100"/>
      <c r="X41" s="100"/>
      <c r="Y41" s="100">
        <v>51.5</v>
      </c>
      <c r="Z41" s="100"/>
      <c r="AA41" s="100">
        <v>103</v>
      </c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>
        <v>103</v>
      </c>
      <c r="AN41" s="100"/>
      <c r="AO41" s="100"/>
      <c r="AP41" s="100"/>
      <c r="AQ41" s="100"/>
      <c r="AR41" s="100"/>
      <c r="AS41" s="100"/>
      <c r="AT41" s="100"/>
      <c r="AU41" s="100">
        <v>51.5</v>
      </c>
      <c r="AV41" s="100"/>
      <c r="AW41" s="100"/>
      <c r="AX41" s="100"/>
      <c r="AY41" s="100"/>
      <c r="AZ41" s="101"/>
      <c r="BA41" s="102">
        <v>51.5</v>
      </c>
      <c r="BB41" s="102"/>
      <c r="BC41" s="74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</row>
    <row r="42" spans="1:238" s="20" customFormat="1" ht="48" customHeight="1" thickBot="1">
      <c r="A42" s="77" t="s">
        <v>286</v>
      </c>
      <c r="B42" s="55" t="s">
        <v>138</v>
      </c>
      <c r="C42" s="22" t="s">
        <v>51</v>
      </c>
      <c r="D42" s="22" t="s">
        <v>35</v>
      </c>
      <c r="E42" s="22" t="s">
        <v>287</v>
      </c>
      <c r="F42" s="22" t="s">
        <v>40</v>
      </c>
      <c r="G42" s="71" t="s">
        <v>39</v>
      </c>
      <c r="H42" s="90">
        <v>1000</v>
      </c>
      <c r="I42" s="110">
        <f t="shared" si="1"/>
        <v>0</v>
      </c>
      <c r="J42" s="117">
        <f t="shared" si="0"/>
        <v>0</v>
      </c>
      <c r="K42" s="61">
        <v>200</v>
      </c>
      <c r="L42" s="61"/>
      <c r="M42" s="37"/>
      <c r="N42" s="37"/>
      <c r="O42" s="37"/>
      <c r="P42" s="37"/>
      <c r="Q42" s="37">
        <v>100</v>
      </c>
      <c r="R42" s="37"/>
      <c r="S42" s="37"/>
      <c r="T42" s="37"/>
      <c r="U42" s="37"/>
      <c r="V42" s="37"/>
      <c r="W42" s="37"/>
      <c r="X42" s="37"/>
      <c r="Y42" s="37">
        <v>100</v>
      </c>
      <c r="Z42" s="37"/>
      <c r="AA42" s="37">
        <v>200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>
        <v>200</v>
      </c>
      <c r="AN42" s="37"/>
      <c r="AO42" s="37"/>
      <c r="AP42" s="37"/>
      <c r="AQ42" s="37"/>
      <c r="AR42" s="37"/>
      <c r="AS42" s="37"/>
      <c r="AT42" s="37"/>
      <c r="AU42" s="37">
        <v>100</v>
      </c>
      <c r="AV42" s="37"/>
      <c r="AW42" s="37"/>
      <c r="AX42" s="37"/>
      <c r="AY42" s="37"/>
      <c r="AZ42" s="95"/>
      <c r="BA42" s="41">
        <v>100</v>
      </c>
      <c r="BB42" s="41"/>
      <c r="BC42" s="74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</row>
    <row r="43" spans="1:238" s="20" customFormat="1" ht="48" customHeight="1" thickBot="1">
      <c r="A43" s="77" t="s">
        <v>288</v>
      </c>
      <c r="B43" s="55" t="s">
        <v>138</v>
      </c>
      <c r="C43" s="22" t="s">
        <v>51</v>
      </c>
      <c r="D43" s="22" t="s">
        <v>35</v>
      </c>
      <c r="E43" s="22" t="s">
        <v>289</v>
      </c>
      <c r="F43" s="22" t="s">
        <v>40</v>
      </c>
      <c r="G43" s="71" t="s">
        <v>39</v>
      </c>
      <c r="H43" s="90">
        <v>283</v>
      </c>
      <c r="I43" s="110">
        <f t="shared" si="1"/>
        <v>0</v>
      </c>
      <c r="J43" s="117">
        <f t="shared" si="0"/>
        <v>0</v>
      </c>
      <c r="K43" s="103"/>
      <c r="L43" s="103"/>
      <c r="M43" s="104">
        <v>26</v>
      </c>
      <c r="N43" s="104"/>
      <c r="O43" s="104"/>
      <c r="P43" s="104"/>
      <c r="Q43" s="104"/>
      <c r="R43" s="104"/>
      <c r="S43" s="104">
        <v>26</v>
      </c>
      <c r="T43" s="104"/>
      <c r="U43" s="104">
        <v>26</v>
      </c>
      <c r="V43" s="104"/>
      <c r="W43" s="104"/>
      <c r="X43" s="104"/>
      <c r="Y43" s="104"/>
      <c r="Z43" s="104"/>
      <c r="AA43" s="104"/>
      <c r="AB43" s="104"/>
      <c r="AC43" s="104">
        <v>26</v>
      </c>
      <c r="AD43" s="104"/>
      <c r="AE43" s="104"/>
      <c r="AF43" s="104"/>
      <c r="AG43" s="104"/>
      <c r="AH43" s="104"/>
      <c r="AI43" s="104">
        <v>26</v>
      </c>
      <c r="AJ43" s="104"/>
      <c r="AK43" s="104"/>
      <c r="AL43" s="104"/>
      <c r="AM43" s="104"/>
      <c r="AN43" s="104"/>
      <c r="AO43" s="104"/>
      <c r="AP43" s="104"/>
      <c r="AQ43" s="104">
        <v>26</v>
      </c>
      <c r="AR43" s="104"/>
      <c r="AS43" s="104">
        <v>51</v>
      </c>
      <c r="AT43" s="104"/>
      <c r="AU43" s="104"/>
      <c r="AV43" s="104"/>
      <c r="AW43" s="104"/>
      <c r="AX43" s="104"/>
      <c r="AY43" s="104">
        <v>51</v>
      </c>
      <c r="AZ43" s="105"/>
      <c r="BA43" s="106">
        <v>25</v>
      </c>
      <c r="BB43" s="106"/>
      <c r="BC43" s="74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</row>
    <row r="44" spans="1:238" s="20" customFormat="1" ht="48" customHeight="1" thickBot="1">
      <c r="A44" s="77" t="s">
        <v>288</v>
      </c>
      <c r="B44" s="55" t="s">
        <v>138</v>
      </c>
      <c r="C44" s="22" t="s">
        <v>51</v>
      </c>
      <c r="D44" s="22" t="s">
        <v>35</v>
      </c>
      <c r="E44" s="22" t="s">
        <v>289</v>
      </c>
      <c r="F44" s="22" t="s">
        <v>40</v>
      </c>
      <c r="G44" s="71" t="s">
        <v>39</v>
      </c>
      <c r="H44" s="90">
        <v>550</v>
      </c>
      <c r="I44" s="110">
        <f t="shared" si="1"/>
        <v>0</v>
      </c>
      <c r="J44" s="117">
        <f t="shared" si="0"/>
        <v>0</v>
      </c>
      <c r="K44" s="61"/>
      <c r="L44" s="61"/>
      <c r="M44" s="37">
        <v>50</v>
      </c>
      <c r="N44" s="37"/>
      <c r="O44" s="37"/>
      <c r="P44" s="37"/>
      <c r="Q44" s="37"/>
      <c r="R44" s="37"/>
      <c r="S44" s="37">
        <v>50</v>
      </c>
      <c r="T44" s="37"/>
      <c r="U44" s="37">
        <v>50</v>
      </c>
      <c r="V44" s="37"/>
      <c r="W44" s="37"/>
      <c r="X44" s="37"/>
      <c r="Y44" s="37"/>
      <c r="Z44" s="37"/>
      <c r="AA44" s="37"/>
      <c r="AB44" s="37"/>
      <c r="AC44" s="37">
        <v>50</v>
      </c>
      <c r="AD44" s="37"/>
      <c r="AE44" s="37"/>
      <c r="AF44" s="37"/>
      <c r="AG44" s="37"/>
      <c r="AH44" s="37"/>
      <c r="AI44" s="37">
        <v>50</v>
      </c>
      <c r="AJ44" s="37"/>
      <c r="AK44" s="37"/>
      <c r="AL44" s="37"/>
      <c r="AM44" s="37"/>
      <c r="AN44" s="37"/>
      <c r="AO44" s="37"/>
      <c r="AP44" s="37"/>
      <c r="AQ44" s="37">
        <v>50</v>
      </c>
      <c r="AR44" s="37"/>
      <c r="AS44" s="37">
        <v>100</v>
      </c>
      <c r="AT44" s="37"/>
      <c r="AU44" s="37"/>
      <c r="AV44" s="37"/>
      <c r="AW44" s="37"/>
      <c r="AX44" s="37"/>
      <c r="AY44" s="37">
        <v>100</v>
      </c>
      <c r="AZ44" s="95"/>
      <c r="BA44" s="41">
        <v>50</v>
      </c>
      <c r="BB44" s="41"/>
      <c r="BC44" s="74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</row>
    <row r="45" spans="1:238" s="20" customFormat="1" ht="57" customHeight="1" thickBot="1">
      <c r="A45" s="76" t="s">
        <v>160</v>
      </c>
      <c r="B45" s="54" t="s">
        <v>145</v>
      </c>
      <c r="C45" s="30" t="s">
        <v>63</v>
      </c>
      <c r="D45" s="30" t="s">
        <v>45</v>
      </c>
      <c r="E45" s="22" t="s">
        <v>173</v>
      </c>
      <c r="F45" s="30" t="s">
        <v>40</v>
      </c>
      <c r="G45" s="72" t="s">
        <v>39</v>
      </c>
      <c r="H45" s="90">
        <v>26233</v>
      </c>
      <c r="I45" s="110">
        <f t="shared" si="1"/>
        <v>0</v>
      </c>
      <c r="J45" s="117">
        <f t="shared" si="0"/>
        <v>0</v>
      </c>
      <c r="K45" s="62">
        <v>0</v>
      </c>
      <c r="L45" s="62"/>
      <c r="M45" s="36">
        <v>3357</v>
      </c>
      <c r="N45" s="36">
        <v>0</v>
      </c>
      <c r="O45" s="36">
        <v>1761</v>
      </c>
      <c r="P45" s="36"/>
      <c r="Q45" s="36">
        <v>1761</v>
      </c>
      <c r="R45" s="36"/>
      <c r="S45" s="36">
        <v>2066</v>
      </c>
      <c r="T45" s="36"/>
      <c r="U45" s="36">
        <v>1623</v>
      </c>
      <c r="V45" s="36"/>
      <c r="W45" s="36">
        <v>0</v>
      </c>
      <c r="X45" s="36"/>
      <c r="Y45" s="36">
        <v>0</v>
      </c>
      <c r="Z45" s="36"/>
      <c r="AA45" s="36">
        <v>2751</v>
      </c>
      <c r="AB45" s="36"/>
      <c r="AC45" s="36">
        <v>1761</v>
      </c>
      <c r="AD45" s="36"/>
      <c r="AE45" s="36">
        <v>2751</v>
      </c>
      <c r="AF45" s="36">
        <v>0</v>
      </c>
      <c r="AG45" s="36">
        <v>0</v>
      </c>
      <c r="AH45" s="36"/>
      <c r="AI45" s="36">
        <v>3962</v>
      </c>
      <c r="AJ45" s="36"/>
      <c r="AK45" s="36">
        <v>0</v>
      </c>
      <c r="AL45" s="36"/>
      <c r="AM45" s="36">
        <v>0</v>
      </c>
      <c r="AN45" s="36"/>
      <c r="AO45" s="36">
        <v>1761</v>
      </c>
      <c r="AP45" s="36"/>
      <c r="AQ45" s="36">
        <v>0</v>
      </c>
      <c r="AR45" s="36"/>
      <c r="AS45" s="36">
        <v>1761</v>
      </c>
      <c r="AT45" s="36"/>
      <c r="AU45" s="36">
        <v>0</v>
      </c>
      <c r="AV45" s="36"/>
      <c r="AW45" s="36">
        <v>0</v>
      </c>
      <c r="AX45" s="36"/>
      <c r="AY45" s="36">
        <v>0</v>
      </c>
      <c r="AZ45" s="96"/>
      <c r="BA45" s="40">
        <v>918</v>
      </c>
      <c r="BB45" s="40">
        <v>0</v>
      </c>
      <c r="BC45" s="27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</row>
    <row r="46" spans="1:238" s="20" customFormat="1" ht="70.5" customHeight="1" thickBot="1">
      <c r="A46" s="76" t="s">
        <v>274</v>
      </c>
      <c r="B46" s="55"/>
      <c r="C46" s="22"/>
      <c r="D46" s="22"/>
      <c r="E46" s="22"/>
      <c r="F46" s="22"/>
      <c r="G46" s="71"/>
      <c r="H46" s="90">
        <v>45938</v>
      </c>
      <c r="I46" s="110">
        <f t="shared" si="1"/>
        <v>0</v>
      </c>
      <c r="J46" s="117">
        <f t="shared" si="0"/>
        <v>0</v>
      </c>
      <c r="K46" s="79">
        <v>2542.8000000000002</v>
      </c>
      <c r="L46" s="79"/>
      <c r="M46" s="79">
        <v>1733</v>
      </c>
      <c r="N46" s="79"/>
      <c r="O46" s="79">
        <v>2002.2</v>
      </c>
      <c r="P46" s="79"/>
      <c r="Q46" s="79">
        <v>2866.8</v>
      </c>
      <c r="R46" s="79"/>
      <c r="S46" s="79">
        <v>2080.9</v>
      </c>
      <c r="T46" s="79"/>
      <c r="U46" s="79">
        <v>1429.1</v>
      </c>
      <c r="V46" s="79"/>
      <c r="W46" s="79">
        <v>1303</v>
      </c>
      <c r="X46" s="79"/>
      <c r="Y46" s="79">
        <v>1798.4</v>
      </c>
      <c r="Z46" s="79"/>
      <c r="AA46" s="79">
        <v>1003.2</v>
      </c>
      <c r="AB46" s="79"/>
      <c r="AC46" s="79">
        <v>1337.4</v>
      </c>
      <c r="AD46" s="79"/>
      <c r="AE46" s="79">
        <v>2382</v>
      </c>
      <c r="AF46" s="79"/>
      <c r="AG46" s="79">
        <v>870.2</v>
      </c>
      <c r="AH46" s="79"/>
      <c r="AI46" s="79">
        <v>1273.2</v>
      </c>
      <c r="AJ46" s="79"/>
      <c r="AK46" s="79">
        <v>1382.1</v>
      </c>
      <c r="AL46" s="79"/>
      <c r="AM46" s="79">
        <v>2409.1</v>
      </c>
      <c r="AN46" s="79"/>
      <c r="AO46" s="79">
        <v>488.1</v>
      </c>
      <c r="AP46" s="79"/>
      <c r="AQ46" s="79">
        <v>974.2</v>
      </c>
      <c r="AR46" s="79"/>
      <c r="AS46" s="79">
        <v>1948.5</v>
      </c>
      <c r="AT46" s="79"/>
      <c r="AU46" s="79">
        <v>1364.9</v>
      </c>
      <c r="AV46" s="79"/>
      <c r="AW46" s="79">
        <v>0</v>
      </c>
      <c r="AX46" s="79"/>
      <c r="AY46" s="79">
        <v>10893.6</v>
      </c>
      <c r="AZ46" s="79"/>
      <c r="BA46" s="79">
        <v>3855.3</v>
      </c>
      <c r="BB46" s="79"/>
      <c r="BC46" s="27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</row>
    <row r="47" spans="1:238" s="20" customFormat="1" ht="36" customHeight="1" thickBot="1">
      <c r="A47" s="76" t="s">
        <v>275</v>
      </c>
      <c r="B47" s="55" t="s">
        <v>138</v>
      </c>
      <c r="C47" s="22" t="s">
        <v>51</v>
      </c>
      <c r="D47" s="22" t="s">
        <v>36</v>
      </c>
      <c r="E47" s="22" t="s">
        <v>174</v>
      </c>
      <c r="F47" s="22" t="s">
        <v>40</v>
      </c>
      <c r="G47" s="71" t="s">
        <v>39</v>
      </c>
      <c r="H47" s="90">
        <v>37486</v>
      </c>
      <c r="I47" s="110">
        <f t="shared" si="1"/>
        <v>0</v>
      </c>
      <c r="J47" s="117">
        <f t="shared" si="0"/>
        <v>0</v>
      </c>
      <c r="K47" s="60">
        <v>2542.8000000000002</v>
      </c>
      <c r="L47" s="60"/>
      <c r="M47" s="60">
        <v>1733</v>
      </c>
      <c r="N47" s="60"/>
      <c r="O47" s="60">
        <v>2002.2</v>
      </c>
      <c r="P47" s="60"/>
      <c r="Q47" s="60">
        <v>2866.8</v>
      </c>
      <c r="R47" s="60"/>
      <c r="S47" s="60">
        <v>2080.9</v>
      </c>
      <c r="T47" s="60"/>
      <c r="U47" s="60">
        <v>1429.1</v>
      </c>
      <c r="V47" s="60"/>
      <c r="W47" s="60">
        <v>1303</v>
      </c>
      <c r="X47" s="60"/>
      <c r="Y47" s="60">
        <v>1798.4</v>
      </c>
      <c r="Z47" s="60"/>
      <c r="AA47" s="60">
        <v>1003.2</v>
      </c>
      <c r="AB47" s="60"/>
      <c r="AC47" s="60">
        <v>1337.4</v>
      </c>
      <c r="AD47" s="60"/>
      <c r="AE47" s="60">
        <v>2382</v>
      </c>
      <c r="AF47" s="60"/>
      <c r="AG47" s="60">
        <v>870.2</v>
      </c>
      <c r="AH47" s="60"/>
      <c r="AI47" s="60">
        <v>1273.2</v>
      </c>
      <c r="AJ47" s="60"/>
      <c r="AK47" s="60">
        <v>1382.1</v>
      </c>
      <c r="AL47" s="60"/>
      <c r="AM47" s="60">
        <v>2409.1</v>
      </c>
      <c r="AN47" s="60"/>
      <c r="AO47" s="60">
        <v>488.1</v>
      </c>
      <c r="AP47" s="60"/>
      <c r="AQ47" s="60">
        <v>974.2</v>
      </c>
      <c r="AR47" s="60"/>
      <c r="AS47" s="60">
        <v>1948.5</v>
      </c>
      <c r="AT47" s="60"/>
      <c r="AU47" s="60">
        <v>1364.9</v>
      </c>
      <c r="AV47" s="60"/>
      <c r="AW47" s="60">
        <v>0</v>
      </c>
      <c r="AX47" s="60"/>
      <c r="AY47" s="60">
        <v>4441.6000000000004</v>
      </c>
      <c r="AZ47" s="60"/>
      <c r="BA47" s="60">
        <v>1855.3</v>
      </c>
      <c r="BB47" s="60"/>
      <c r="BC47" s="74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</row>
    <row r="48" spans="1:238" s="20" customFormat="1" ht="16.5" customHeight="1" thickBot="1">
      <c r="A48" s="77" t="s">
        <v>171</v>
      </c>
      <c r="B48" s="55" t="s">
        <v>138</v>
      </c>
      <c r="C48" s="22" t="s">
        <v>51</v>
      </c>
      <c r="D48" s="22" t="s">
        <v>36</v>
      </c>
      <c r="E48" s="22" t="s">
        <v>174</v>
      </c>
      <c r="F48" s="22" t="s">
        <v>40</v>
      </c>
      <c r="G48" s="71" t="s">
        <v>39</v>
      </c>
      <c r="H48" s="90">
        <v>33736</v>
      </c>
      <c r="I48" s="110">
        <f t="shared" si="1"/>
        <v>0</v>
      </c>
      <c r="J48" s="117">
        <f t="shared" si="0"/>
        <v>0</v>
      </c>
      <c r="K48" s="61">
        <v>2288.8000000000002</v>
      </c>
      <c r="L48" s="61"/>
      <c r="M48" s="37">
        <v>1558</v>
      </c>
      <c r="N48" s="37"/>
      <c r="O48" s="37">
        <v>1803.2</v>
      </c>
      <c r="P48" s="37"/>
      <c r="Q48" s="37">
        <v>2579.8000000000002</v>
      </c>
      <c r="R48" s="37"/>
      <c r="S48" s="37">
        <v>1872.9</v>
      </c>
      <c r="T48" s="37"/>
      <c r="U48" s="37">
        <v>1286.0999999999999</v>
      </c>
      <c r="V48" s="37"/>
      <c r="W48" s="37">
        <v>1173</v>
      </c>
      <c r="X48" s="37"/>
      <c r="Y48" s="37">
        <v>1618.4</v>
      </c>
      <c r="Z48" s="37"/>
      <c r="AA48" s="37">
        <v>903.2</v>
      </c>
      <c r="AB48" s="37"/>
      <c r="AC48" s="37">
        <v>1203.4000000000001</v>
      </c>
      <c r="AD48" s="37"/>
      <c r="AE48" s="37">
        <v>2144</v>
      </c>
      <c r="AF48" s="37"/>
      <c r="AG48" s="37">
        <v>783.2</v>
      </c>
      <c r="AH48" s="37"/>
      <c r="AI48" s="37">
        <v>1146.2</v>
      </c>
      <c r="AJ48" s="37"/>
      <c r="AK48" s="37">
        <v>1244.0999999999999</v>
      </c>
      <c r="AL48" s="37"/>
      <c r="AM48" s="37">
        <v>2168.1</v>
      </c>
      <c r="AN48" s="37"/>
      <c r="AO48" s="37">
        <v>439.1</v>
      </c>
      <c r="AP48" s="37"/>
      <c r="AQ48" s="37">
        <v>876.2</v>
      </c>
      <c r="AR48" s="37"/>
      <c r="AS48" s="37">
        <v>1753.5</v>
      </c>
      <c r="AT48" s="37"/>
      <c r="AU48" s="37">
        <v>1227.9000000000001</v>
      </c>
      <c r="AV48" s="37"/>
      <c r="AW48" s="37">
        <v>0</v>
      </c>
      <c r="AX48" s="37"/>
      <c r="AY48" s="37">
        <v>3997.6</v>
      </c>
      <c r="AZ48" s="95"/>
      <c r="BA48" s="41">
        <v>1669.3</v>
      </c>
      <c r="BB48" s="41"/>
      <c r="BC48" s="74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</row>
    <row r="49" spans="1:238" s="20" customFormat="1" ht="21" customHeight="1" thickBot="1">
      <c r="A49" s="77" t="s">
        <v>172</v>
      </c>
      <c r="B49" s="55" t="s">
        <v>138</v>
      </c>
      <c r="C49" s="22" t="s">
        <v>51</v>
      </c>
      <c r="D49" s="22" t="s">
        <v>36</v>
      </c>
      <c r="E49" s="22" t="s">
        <v>174</v>
      </c>
      <c r="F49" s="22" t="s">
        <v>40</v>
      </c>
      <c r="G49" s="71" t="s">
        <v>39</v>
      </c>
      <c r="H49" s="90">
        <v>3750</v>
      </c>
      <c r="I49" s="110">
        <f t="shared" si="1"/>
        <v>0</v>
      </c>
      <c r="J49" s="117">
        <f t="shared" si="0"/>
        <v>0</v>
      </c>
      <c r="K49" s="61">
        <v>254</v>
      </c>
      <c r="L49" s="61"/>
      <c r="M49" s="37">
        <v>175</v>
      </c>
      <c r="N49" s="37"/>
      <c r="O49" s="37">
        <v>199</v>
      </c>
      <c r="P49" s="37"/>
      <c r="Q49" s="37">
        <v>287</v>
      </c>
      <c r="R49" s="37"/>
      <c r="S49" s="37">
        <v>208</v>
      </c>
      <c r="T49" s="37"/>
      <c r="U49" s="37">
        <v>143</v>
      </c>
      <c r="V49" s="37"/>
      <c r="W49" s="37">
        <v>130</v>
      </c>
      <c r="X49" s="37"/>
      <c r="Y49" s="37">
        <v>180</v>
      </c>
      <c r="Z49" s="37"/>
      <c r="AA49" s="37">
        <v>100</v>
      </c>
      <c r="AB49" s="37"/>
      <c r="AC49" s="37">
        <v>134</v>
      </c>
      <c r="AD49" s="37"/>
      <c r="AE49" s="37">
        <v>238</v>
      </c>
      <c r="AF49" s="37"/>
      <c r="AG49" s="37">
        <v>87</v>
      </c>
      <c r="AH49" s="37"/>
      <c r="AI49" s="37">
        <v>127</v>
      </c>
      <c r="AJ49" s="37"/>
      <c r="AK49" s="37">
        <v>138</v>
      </c>
      <c r="AL49" s="37"/>
      <c r="AM49" s="37">
        <v>241</v>
      </c>
      <c r="AN49" s="37"/>
      <c r="AO49" s="37">
        <v>49</v>
      </c>
      <c r="AP49" s="37"/>
      <c r="AQ49" s="37">
        <v>98</v>
      </c>
      <c r="AR49" s="37"/>
      <c r="AS49" s="37">
        <v>195</v>
      </c>
      <c r="AT49" s="37"/>
      <c r="AU49" s="37">
        <v>137</v>
      </c>
      <c r="AV49" s="37"/>
      <c r="AW49" s="37">
        <v>0</v>
      </c>
      <c r="AX49" s="37"/>
      <c r="AY49" s="37">
        <v>444</v>
      </c>
      <c r="AZ49" s="95"/>
      <c r="BA49" s="41">
        <v>186</v>
      </c>
      <c r="BB49" s="41"/>
      <c r="BC49" s="74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</row>
    <row r="50" spans="1:238" s="20" customFormat="1" ht="36" customHeight="1" thickBot="1">
      <c r="A50" s="76" t="s">
        <v>276</v>
      </c>
      <c r="B50" s="55" t="s">
        <v>138</v>
      </c>
      <c r="C50" s="22" t="s">
        <v>51</v>
      </c>
      <c r="D50" s="22" t="s">
        <v>35</v>
      </c>
      <c r="E50" s="22" t="s">
        <v>277</v>
      </c>
      <c r="F50" s="22" t="s">
        <v>40</v>
      </c>
      <c r="G50" s="71" t="s">
        <v>39</v>
      </c>
      <c r="H50" s="90">
        <v>8452</v>
      </c>
      <c r="I50" s="110">
        <f t="shared" si="1"/>
        <v>0</v>
      </c>
      <c r="J50" s="117">
        <f t="shared" si="0"/>
        <v>0</v>
      </c>
      <c r="K50" s="60">
        <v>0</v>
      </c>
      <c r="L50" s="60"/>
      <c r="M50" s="60">
        <v>0</v>
      </c>
      <c r="N50" s="60"/>
      <c r="O50" s="60">
        <v>0</v>
      </c>
      <c r="P50" s="60"/>
      <c r="Q50" s="60">
        <v>0</v>
      </c>
      <c r="R50" s="60"/>
      <c r="S50" s="60">
        <v>0</v>
      </c>
      <c r="T50" s="60"/>
      <c r="U50" s="60">
        <v>0</v>
      </c>
      <c r="V50" s="60"/>
      <c r="W50" s="60">
        <v>0</v>
      </c>
      <c r="X50" s="60"/>
      <c r="Y50" s="60">
        <v>0</v>
      </c>
      <c r="Z50" s="60"/>
      <c r="AA50" s="60">
        <v>0</v>
      </c>
      <c r="AB50" s="60"/>
      <c r="AC50" s="60">
        <v>0</v>
      </c>
      <c r="AD50" s="60"/>
      <c r="AE50" s="60">
        <v>0</v>
      </c>
      <c r="AF50" s="60"/>
      <c r="AG50" s="60">
        <v>0</v>
      </c>
      <c r="AH50" s="60"/>
      <c r="AI50" s="60">
        <v>0</v>
      </c>
      <c r="AJ50" s="60"/>
      <c r="AK50" s="60">
        <v>0</v>
      </c>
      <c r="AL50" s="60"/>
      <c r="AM50" s="60">
        <v>0</v>
      </c>
      <c r="AN50" s="60"/>
      <c r="AO50" s="60">
        <v>0</v>
      </c>
      <c r="AP50" s="60"/>
      <c r="AQ50" s="60">
        <v>0</v>
      </c>
      <c r="AR50" s="60"/>
      <c r="AS50" s="60">
        <v>0</v>
      </c>
      <c r="AT50" s="60"/>
      <c r="AU50" s="60">
        <v>0</v>
      </c>
      <c r="AV50" s="60"/>
      <c r="AW50" s="60">
        <v>0</v>
      </c>
      <c r="AX50" s="60"/>
      <c r="AY50" s="60">
        <v>6452</v>
      </c>
      <c r="AZ50" s="60"/>
      <c r="BA50" s="60">
        <v>2000</v>
      </c>
      <c r="BB50" s="60"/>
      <c r="BC50" s="74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</row>
    <row r="51" spans="1:238" s="20" customFormat="1" ht="16.5" customHeight="1" thickBot="1">
      <c r="A51" s="77" t="s">
        <v>171</v>
      </c>
      <c r="B51" s="55" t="s">
        <v>138</v>
      </c>
      <c r="C51" s="22" t="s">
        <v>51</v>
      </c>
      <c r="D51" s="22" t="s">
        <v>35</v>
      </c>
      <c r="E51" s="22" t="s">
        <v>277</v>
      </c>
      <c r="F51" s="22" t="s">
        <v>40</v>
      </c>
      <c r="G51" s="71" t="s">
        <v>39</v>
      </c>
      <c r="H51" s="90">
        <v>7606</v>
      </c>
      <c r="I51" s="110">
        <f t="shared" si="1"/>
        <v>0</v>
      </c>
      <c r="J51" s="117">
        <f t="shared" si="0"/>
        <v>0</v>
      </c>
      <c r="K51" s="61"/>
      <c r="L51" s="61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>
        <v>5806</v>
      </c>
      <c r="AZ51" s="95"/>
      <c r="BA51" s="41">
        <v>1800</v>
      </c>
      <c r="BB51" s="41"/>
      <c r="BC51" s="74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</row>
    <row r="52" spans="1:238" s="20" customFormat="1" ht="21" customHeight="1" thickBot="1">
      <c r="A52" s="77" t="s">
        <v>172</v>
      </c>
      <c r="B52" s="55" t="s">
        <v>138</v>
      </c>
      <c r="C52" s="22" t="s">
        <v>51</v>
      </c>
      <c r="D52" s="22" t="s">
        <v>35</v>
      </c>
      <c r="E52" s="22" t="s">
        <v>277</v>
      </c>
      <c r="F52" s="22" t="s">
        <v>40</v>
      </c>
      <c r="G52" s="71" t="s">
        <v>39</v>
      </c>
      <c r="H52" s="90">
        <v>846</v>
      </c>
      <c r="I52" s="110">
        <f t="shared" si="1"/>
        <v>0</v>
      </c>
      <c r="J52" s="117">
        <f t="shared" si="0"/>
        <v>0</v>
      </c>
      <c r="K52" s="61"/>
      <c r="L52" s="61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>
        <v>646</v>
      </c>
      <c r="AZ52" s="95"/>
      <c r="BA52" s="41">
        <v>200</v>
      </c>
      <c r="BB52" s="41"/>
      <c r="BC52" s="74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</row>
    <row r="53" spans="1:238" s="20" customFormat="1" ht="54" customHeight="1" thickBot="1">
      <c r="A53" s="76" t="s">
        <v>175</v>
      </c>
      <c r="B53" s="55" t="s">
        <v>145</v>
      </c>
      <c r="C53" s="22" t="s">
        <v>124</v>
      </c>
      <c r="D53" s="22" t="s">
        <v>49</v>
      </c>
      <c r="E53" s="22" t="s">
        <v>125</v>
      </c>
      <c r="F53" s="22" t="s">
        <v>40</v>
      </c>
      <c r="G53" s="71" t="s">
        <v>39</v>
      </c>
      <c r="H53" s="90">
        <v>41994</v>
      </c>
      <c r="I53" s="110">
        <f t="shared" si="1"/>
        <v>0</v>
      </c>
      <c r="J53" s="117">
        <f t="shared" si="0"/>
        <v>0</v>
      </c>
      <c r="K53" s="61">
        <v>0</v>
      </c>
      <c r="L53" s="61"/>
      <c r="M53" s="37">
        <v>0</v>
      </c>
      <c r="N53" s="37"/>
      <c r="O53" s="37">
        <v>0</v>
      </c>
      <c r="P53" s="37"/>
      <c r="Q53" s="37">
        <v>0</v>
      </c>
      <c r="R53" s="37"/>
      <c r="S53" s="37">
        <v>0</v>
      </c>
      <c r="T53" s="37"/>
      <c r="U53" s="37">
        <v>0</v>
      </c>
      <c r="V53" s="37"/>
      <c r="W53" s="37">
        <v>0</v>
      </c>
      <c r="X53" s="37"/>
      <c r="Y53" s="37">
        <v>0</v>
      </c>
      <c r="Z53" s="37"/>
      <c r="AA53" s="37">
        <v>0</v>
      </c>
      <c r="AB53" s="37"/>
      <c r="AC53" s="37">
        <v>0</v>
      </c>
      <c r="AD53" s="37"/>
      <c r="AE53" s="37">
        <v>0</v>
      </c>
      <c r="AF53" s="37"/>
      <c r="AG53" s="37">
        <v>0</v>
      </c>
      <c r="AH53" s="37"/>
      <c r="AI53" s="37">
        <v>0</v>
      </c>
      <c r="AJ53" s="37"/>
      <c r="AK53" s="37">
        <v>0</v>
      </c>
      <c r="AL53" s="37"/>
      <c r="AM53" s="37">
        <v>0</v>
      </c>
      <c r="AN53" s="37"/>
      <c r="AO53" s="37">
        <v>0</v>
      </c>
      <c r="AP53" s="37"/>
      <c r="AQ53" s="37">
        <v>23580</v>
      </c>
      <c r="AR53" s="37">
        <v>0</v>
      </c>
      <c r="AS53" s="37">
        <v>18414</v>
      </c>
      <c r="AT53" s="37">
        <v>0</v>
      </c>
      <c r="AU53" s="37">
        <v>0</v>
      </c>
      <c r="AV53" s="37"/>
      <c r="AW53" s="37">
        <v>0</v>
      </c>
      <c r="AX53" s="37"/>
      <c r="AY53" s="37">
        <v>0</v>
      </c>
      <c r="AZ53" s="95"/>
      <c r="BA53" s="41">
        <v>0</v>
      </c>
      <c r="BB53" s="41"/>
      <c r="BC53" s="27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</row>
    <row r="54" spans="1:238" s="20" customFormat="1" ht="57" customHeight="1" thickBot="1">
      <c r="A54" s="76" t="s">
        <v>271</v>
      </c>
      <c r="B54" s="82" t="s">
        <v>109</v>
      </c>
      <c r="C54" s="82" t="s">
        <v>109</v>
      </c>
      <c r="D54" s="82" t="s">
        <v>109</v>
      </c>
      <c r="E54" s="82" t="s">
        <v>109</v>
      </c>
      <c r="F54" s="82" t="s">
        <v>109</v>
      </c>
      <c r="G54" s="83" t="s">
        <v>109</v>
      </c>
      <c r="H54" s="90">
        <v>25218</v>
      </c>
      <c r="I54" s="110">
        <f t="shared" si="1"/>
        <v>0</v>
      </c>
      <c r="J54" s="117">
        <f t="shared" si="0"/>
        <v>0</v>
      </c>
      <c r="K54" s="62">
        <v>1474</v>
      </c>
      <c r="L54" s="62"/>
      <c r="M54" s="62">
        <v>1272</v>
      </c>
      <c r="N54" s="62"/>
      <c r="O54" s="62">
        <v>0</v>
      </c>
      <c r="P54" s="62"/>
      <c r="Q54" s="62">
        <v>1552</v>
      </c>
      <c r="R54" s="62"/>
      <c r="S54" s="62">
        <v>1272</v>
      </c>
      <c r="T54" s="62"/>
      <c r="U54" s="62">
        <v>1611</v>
      </c>
      <c r="V54" s="62"/>
      <c r="W54" s="62">
        <v>0</v>
      </c>
      <c r="X54" s="62"/>
      <c r="Y54" s="62">
        <v>0</v>
      </c>
      <c r="Z54" s="62"/>
      <c r="AA54" s="62">
        <v>1272</v>
      </c>
      <c r="AB54" s="62"/>
      <c r="AC54" s="62">
        <v>0</v>
      </c>
      <c r="AD54" s="62"/>
      <c r="AE54" s="62">
        <v>0</v>
      </c>
      <c r="AF54" s="62"/>
      <c r="AG54" s="62">
        <v>1272</v>
      </c>
      <c r="AH54" s="62"/>
      <c r="AI54" s="62">
        <v>0</v>
      </c>
      <c r="AJ54" s="62"/>
      <c r="AK54" s="62">
        <v>1378</v>
      </c>
      <c r="AL54" s="62"/>
      <c r="AM54" s="62">
        <v>1272</v>
      </c>
      <c r="AN54" s="62"/>
      <c r="AO54" s="62">
        <v>0</v>
      </c>
      <c r="AP54" s="62"/>
      <c r="AQ54" s="62">
        <v>0</v>
      </c>
      <c r="AR54" s="62"/>
      <c r="AS54" s="62">
        <v>2333</v>
      </c>
      <c r="AT54" s="62"/>
      <c r="AU54" s="62">
        <v>1272</v>
      </c>
      <c r="AV54" s="62"/>
      <c r="AW54" s="62">
        <v>4421</v>
      </c>
      <c r="AX54" s="62"/>
      <c r="AY54" s="62">
        <v>2031</v>
      </c>
      <c r="AZ54" s="62"/>
      <c r="BA54" s="62">
        <v>2786</v>
      </c>
      <c r="BB54" s="62"/>
      <c r="BC54" s="27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</row>
    <row r="55" spans="1:238" s="20" customFormat="1" ht="57" customHeight="1" thickBot="1">
      <c r="A55" s="77" t="s">
        <v>280</v>
      </c>
      <c r="B55" s="30" t="s">
        <v>138</v>
      </c>
      <c r="C55" s="30" t="s">
        <v>51</v>
      </c>
      <c r="D55" s="30" t="s">
        <v>35</v>
      </c>
      <c r="E55" s="30" t="s">
        <v>72</v>
      </c>
      <c r="F55" s="30" t="s">
        <v>40</v>
      </c>
      <c r="G55" s="72" t="s">
        <v>39</v>
      </c>
      <c r="H55" s="90">
        <v>2764</v>
      </c>
      <c r="I55" s="110">
        <f t="shared" si="1"/>
        <v>0</v>
      </c>
      <c r="J55" s="117">
        <f t="shared" si="0"/>
        <v>0</v>
      </c>
      <c r="K55" s="62">
        <v>202</v>
      </c>
      <c r="L55" s="62"/>
      <c r="M55" s="36"/>
      <c r="N55" s="36"/>
      <c r="O55" s="36"/>
      <c r="P55" s="36"/>
      <c r="Q55" s="36"/>
      <c r="R55" s="36"/>
      <c r="S55" s="36"/>
      <c r="T55" s="36"/>
      <c r="U55" s="36">
        <v>339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>
        <v>106</v>
      </c>
      <c r="AL55" s="36"/>
      <c r="AM55" s="36"/>
      <c r="AN55" s="36"/>
      <c r="AO55" s="36"/>
      <c r="AP55" s="36"/>
      <c r="AQ55" s="36"/>
      <c r="AR55" s="36"/>
      <c r="AS55" s="36">
        <v>1061</v>
      </c>
      <c r="AT55" s="36"/>
      <c r="AU55" s="36"/>
      <c r="AV55" s="36"/>
      <c r="AW55" s="36"/>
      <c r="AX55" s="36"/>
      <c r="AY55" s="36">
        <v>477</v>
      </c>
      <c r="AZ55" s="96"/>
      <c r="BA55" s="40">
        <v>579</v>
      </c>
      <c r="BB55" s="40"/>
      <c r="BC55" s="27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</row>
    <row r="56" spans="1:238" s="20" customFormat="1" ht="57" customHeight="1" thickBot="1">
      <c r="A56" s="77" t="s">
        <v>279</v>
      </c>
      <c r="B56" s="30" t="s">
        <v>167</v>
      </c>
      <c r="C56" s="30" t="s">
        <v>124</v>
      </c>
      <c r="D56" s="30" t="s">
        <v>45</v>
      </c>
      <c r="E56" s="30" t="s">
        <v>72</v>
      </c>
      <c r="F56" s="30" t="s">
        <v>40</v>
      </c>
      <c r="G56" s="72" t="s">
        <v>39</v>
      </c>
      <c r="H56" s="90">
        <v>1414</v>
      </c>
      <c r="I56" s="110">
        <f t="shared" si="1"/>
        <v>0</v>
      </c>
      <c r="J56" s="117">
        <f t="shared" si="0"/>
        <v>0</v>
      </c>
      <c r="K56" s="62"/>
      <c r="L56" s="62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>
        <v>566</v>
      </c>
      <c r="AX56" s="36">
        <v>0</v>
      </c>
      <c r="AY56" s="36">
        <v>283</v>
      </c>
      <c r="AZ56" s="96">
        <v>0</v>
      </c>
      <c r="BA56" s="40">
        <v>565</v>
      </c>
      <c r="BB56" s="40">
        <v>0</v>
      </c>
      <c r="BC56" s="2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</row>
    <row r="57" spans="1:238" s="20" customFormat="1" ht="57" customHeight="1" thickBot="1">
      <c r="A57" s="77" t="s">
        <v>272</v>
      </c>
      <c r="B57" s="30" t="s">
        <v>137</v>
      </c>
      <c r="C57" s="30" t="s">
        <v>63</v>
      </c>
      <c r="D57" s="30" t="s">
        <v>35</v>
      </c>
      <c r="E57" s="30" t="s">
        <v>72</v>
      </c>
      <c r="F57" s="30" t="s">
        <v>40</v>
      </c>
      <c r="G57" s="72" t="s">
        <v>39</v>
      </c>
      <c r="H57" s="90">
        <v>17805</v>
      </c>
      <c r="I57" s="110">
        <f t="shared" si="1"/>
        <v>0</v>
      </c>
      <c r="J57" s="117">
        <f t="shared" si="0"/>
        <v>0</v>
      </c>
      <c r="K57" s="62">
        <v>1272</v>
      </c>
      <c r="L57" s="62"/>
      <c r="M57" s="36">
        <v>1272</v>
      </c>
      <c r="N57" s="36"/>
      <c r="O57" s="36"/>
      <c r="P57" s="36"/>
      <c r="Q57" s="36">
        <v>1272</v>
      </c>
      <c r="R57" s="36"/>
      <c r="S57" s="36">
        <v>1272</v>
      </c>
      <c r="T57" s="36"/>
      <c r="U57" s="36">
        <v>1272</v>
      </c>
      <c r="V57" s="36"/>
      <c r="W57" s="36">
        <v>0</v>
      </c>
      <c r="X57" s="36"/>
      <c r="Y57" s="36">
        <v>0</v>
      </c>
      <c r="Z57" s="36"/>
      <c r="AA57" s="36">
        <v>1272</v>
      </c>
      <c r="AB57" s="36"/>
      <c r="AC57" s="36"/>
      <c r="AD57" s="36"/>
      <c r="AE57" s="36">
        <v>0</v>
      </c>
      <c r="AF57" s="36"/>
      <c r="AG57" s="36">
        <v>1272</v>
      </c>
      <c r="AH57" s="36"/>
      <c r="AI57" s="36">
        <v>0</v>
      </c>
      <c r="AJ57" s="36"/>
      <c r="AK57" s="36">
        <v>1272</v>
      </c>
      <c r="AL57" s="36"/>
      <c r="AM57" s="36">
        <v>1272</v>
      </c>
      <c r="AN57" s="36"/>
      <c r="AO57" s="36">
        <v>0</v>
      </c>
      <c r="AP57" s="36"/>
      <c r="AQ57" s="36">
        <v>0</v>
      </c>
      <c r="AR57" s="36"/>
      <c r="AS57" s="36">
        <v>1272</v>
      </c>
      <c r="AT57" s="36"/>
      <c r="AU57" s="36">
        <v>1272</v>
      </c>
      <c r="AV57" s="36"/>
      <c r="AW57" s="36">
        <v>1271</v>
      </c>
      <c r="AX57" s="36"/>
      <c r="AY57" s="36">
        <v>1271</v>
      </c>
      <c r="AZ57" s="96"/>
      <c r="BA57" s="40">
        <v>1271</v>
      </c>
      <c r="BB57" s="40"/>
      <c r="BC57" s="27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</row>
    <row r="58" spans="1:238" s="20" customFormat="1" ht="57" customHeight="1" thickBot="1">
      <c r="A58" s="77" t="s">
        <v>148</v>
      </c>
      <c r="B58" s="30" t="s">
        <v>137</v>
      </c>
      <c r="C58" s="30" t="s">
        <v>63</v>
      </c>
      <c r="D58" s="30" t="s">
        <v>46</v>
      </c>
      <c r="E58" s="30" t="s">
        <v>72</v>
      </c>
      <c r="F58" s="30" t="s">
        <v>40</v>
      </c>
      <c r="G58" s="72" t="s">
        <v>39</v>
      </c>
      <c r="H58" s="90">
        <v>2026</v>
      </c>
      <c r="I58" s="110">
        <f t="shared" si="1"/>
        <v>0</v>
      </c>
      <c r="J58" s="117">
        <f t="shared" si="0"/>
        <v>0</v>
      </c>
      <c r="K58" s="62"/>
      <c r="L58" s="62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>
        <v>0</v>
      </c>
      <c r="AV58" s="36"/>
      <c r="AW58" s="36">
        <v>2026</v>
      </c>
      <c r="AX58" s="36"/>
      <c r="AY58" s="36"/>
      <c r="AZ58" s="96"/>
      <c r="BA58" s="40"/>
      <c r="BB58" s="40"/>
      <c r="BC58" s="2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</row>
    <row r="59" spans="1:238" s="20" customFormat="1" ht="57" customHeight="1" thickBot="1">
      <c r="A59" s="144" t="s">
        <v>273</v>
      </c>
      <c r="B59" s="29" t="s">
        <v>138</v>
      </c>
      <c r="C59" s="29" t="s">
        <v>63</v>
      </c>
      <c r="D59" s="29" t="s">
        <v>46</v>
      </c>
      <c r="E59" s="29" t="s">
        <v>72</v>
      </c>
      <c r="F59" s="29" t="s">
        <v>40</v>
      </c>
      <c r="G59" s="80" t="s">
        <v>39</v>
      </c>
      <c r="H59" s="90">
        <v>1209</v>
      </c>
      <c r="I59" s="110">
        <f t="shared" si="1"/>
        <v>0</v>
      </c>
      <c r="J59" s="117">
        <f t="shared" si="0"/>
        <v>0</v>
      </c>
      <c r="K59" s="81"/>
      <c r="L59" s="81"/>
      <c r="M59" s="34"/>
      <c r="N59" s="34"/>
      <c r="O59" s="34"/>
      <c r="P59" s="34"/>
      <c r="Q59" s="34">
        <v>280</v>
      </c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>
        <v>558</v>
      </c>
      <c r="AX59" s="34"/>
      <c r="AY59" s="34"/>
      <c r="AZ59" s="97"/>
      <c r="BA59" s="75">
        <v>371</v>
      </c>
      <c r="BB59" s="75"/>
      <c r="BC59" s="2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</row>
    <row r="60" spans="1:238" s="84" customFormat="1" ht="57" customHeight="1" thickBot="1">
      <c r="A60" s="76" t="s">
        <v>261</v>
      </c>
      <c r="B60" s="30" t="s">
        <v>144</v>
      </c>
      <c r="C60" s="30" t="s">
        <v>49</v>
      </c>
      <c r="D60" s="30" t="s">
        <v>46</v>
      </c>
      <c r="E60" s="30" t="s">
        <v>265</v>
      </c>
      <c r="F60" s="30" t="s">
        <v>40</v>
      </c>
      <c r="G60" s="72" t="s">
        <v>39</v>
      </c>
      <c r="H60" s="90">
        <v>47589</v>
      </c>
      <c r="I60" s="110">
        <f t="shared" si="1"/>
        <v>0</v>
      </c>
      <c r="J60" s="117">
        <f t="shared" si="0"/>
        <v>0</v>
      </c>
      <c r="K60" s="62">
        <v>382</v>
      </c>
      <c r="L60" s="62"/>
      <c r="M60" s="36">
        <v>1473</v>
      </c>
      <c r="N60" s="36"/>
      <c r="O60" s="36"/>
      <c r="P60" s="36"/>
      <c r="Q60" s="36">
        <v>670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>
        <v>754</v>
      </c>
      <c r="AT60" s="36"/>
      <c r="AU60" s="36">
        <v>585</v>
      </c>
      <c r="AV60" s="36"/>
      <c r="AW60" s="36">
        <v>32487</v>
      </c>
      <c r="AX60" s="36"/>
      <c r="AY60" s="36">
        <v>1160</v>
      </c>
      <c r="AZ60" s="96"/>
      <c r="BA60" s="40">
        <v>10078</v>
      </c>
      <c r="BB60" s="40"/>
      <c r="BC60" s="27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</row>
    <row r="61" spans="1:238" s="84" customFormat="1" ht="57" customHeight="1" thickBot="1">
      <c r="A61" s="223" t="s">
        <v>282</v>
      </c>
      <c r="B61" s="30" t="s">
        <v>266</v>
      </c>
      <c r="C61" s="30" t="s">
        <v>36</v>
      </c>
      <c r="D61" s="30" t="s">
        <v>169</v>
      </c>
      <c r="E61" s="30" t="s">
        <v>267</v>
      </c>
      <c r="F61" s="30" t="s">
        <v>40</v>
      </c>
      <c r="G61" s="72" t="s">
        <v>39</v>
      </c>
      <c r="H61" s="90">
        <v>9823</v>
      </c>
      <c r="I61" s="110">
        <f t="shared" si="1"/>
        <v>0</v>
      </c>
      <c r="J61" s="117">
        <f t="shared" si="0"/>
        <v>0</v>
      </c>
      <c r="K61" s="62">
        <v>0</v>
      </c>
      <c r="L61" s="62"/>
      <c r="M61" s="62">
        <v>0</v>
      </c>
      <c r="N61" s="62"/>
      <c r="O61" s="62">
        <v>0</v>
      </c>
      <c r="P61" s="62"/>
      <c r="Q61" s="62">
        <v>0</v>
      </c>
      <c r="R61" s="62"/>
      <c r="S61" s="62">
        <v>0</v>
      </c>
      <c r="T61" s="62"/>
      <c r="U61" s="62">
        <v>0</v>
      </c>
      <c r="V61" s="62"/>
      <c r="W61" s="62">
        <v>0</v>
      </c>
      <c r="X61" s="62"/>
      <c r="Y61" s="62">
        <v>0</v>
      </c>
      <c r="Z61" s="62"/>
      <c r="AA61" s="62">
        <v>0</v>
      </c>
      <c r="AB61" s="62"/>
      <c r="AC61" s="62">
        <v>0</v>
      </c>
      <c r="AD61" s="62"/>
      <c r="AE61" s="62">
        <v>0</v>
      </c>
      <c r="AF61" s="62"/>
      <c r="AG61" s="62">
        <v>0</v>
      </c>
      <c r="AH61" s="62"/>
      <c r="AI61" s="62">
        <v>0</v>
      </c>
      <c r="AJ61" s="62"/>
      <c r="AK61" s="62">
        <v>0</v>
      </c>
      <c r="AL61" s="62"/>
      <c r="AM61" s="62">
        <v>0</v>
      </c>
      <c r="AN61" s="62"/>
      <c r="AO61" s="62">
        <v>0</v>
      </c>
      <c r="AP61" s="62"/>
      <c r="AQ61" s="62">
        <v>0</v>
      </c>
      <c r="AR61" s="62"/>
      <c r="AS61" s="62">
        <v>0</v>
      </c>
      <c r="AT61" s="62"/>
      <c r="AU61" s="62">
        <v>0</v>
      </c>
      <c r="AV61" s="62"/>
      <c r="AW61" s="62">
        <v>0</v>
      </c>
      <c r="AX61" s="62"/>
      <c r="AY61" s="62">
        <v>9823</v>
      </c>
      <c r="AZ61" s="62"/>
      <c r="BA61" s="62">
        <v>0</v>
      </c>
      <c r="BB61" s="62"/>
      <c r="BC61" s="27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</row>
    <row r="62" spans="1:238" s="84" customFormat="1" ht="24.75" customHeight="1" thickBot="1">
      <c r="A62" s="224"/>
      <c r="B62" s="30" t="s">
        <v>266</v>
      </c>
      <c r="C62" s="30" t="s">
        <v>36</v>
      </c>
      <c r="D62" s="30" t="s">
        <v>169</v>
      </c>
      <c r="E62" s="30" t="s">
        <v>267</v>
      </c>
      <c r="F62" s="30" t="s">
        <v>40</v>
      </c>
      <c r="G62" s="72" t="s">
        <v>39</v>
      </c>
      <c r="H62" s="90">
        <v>3340</v>
      </c>
      <c r="I62" s="110">
        <f t="shared" si="1"/>
        <v>0</v>
      </c>
      <c r="J62" s="117">
        <f t="shared" si="0"/>
        <v>0</v>
      </c>
      <c r="K62" s="62"/>
      <c r="L62" s="62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>
        <v>3340</v>
      </c>
      <c r="AZ62" s="96"/>
      <c r="BA62" s="40"/>
      <c r="BB62" s="40"/>
      <c r="BC62" s="27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</row>
    <row r="63" spans="1:238" s="84" customFormat="1" ht="24.75" customHeight="1" thickBot="1">
      <c r="A63" s="225"/>
      <c r="B63" s="30" t="s">
        <v>266</v>
      </c>
      <c r="C63" s="30" t="s">
        <v>36</v>
      </c>
      <c r="D63" s="30" t="s">
        <v>169</v>
      </c>
      <c r="E63" s="30" t="s">
        <v>267</v>
      </c>
      <c r="F63" s="30" t="s">
        <v>40</v>
      </c>
      <c r="G63" s="72" t="s">
        <v>39</v>
      </c>
      <c r="H63" s="90">
        <v>6483</v>
      </c>
      <c r="I63" s="110">
        <f t="shared" si="1"/>
        <v>0</v>
      </c>
      <c r="J63" s="117">
        <f t="shared" si="0"/>
        <v>0</v>
      </c>
      <c r="K63" s="62"/>
      <c r="L63" s="62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>
        <v>6483</v>
      </c>
      <c r="AZ63" s="96"/>
      <c r="BA63" s="40"/>
      <c r="BB63" s="40"/>
      <c r="BC63" s="27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</row>
    <row r="64" spans="1:238" s="84" customFormat="1" ht="57" customHeight="1" thickBot="1">
      <c r="A64" s="76" t="s">
        <v>262</v>
      </c>
      <c r="B64" s="30" t="s">
        <v>145</v>
      </c>
      <c r="C64" s="30" t="s">
        <v>49</v>
      </c>
      <c r="D64" s="30" t="s">
        <v>45</v>
      </c>
      <c r="E64" s="30" t="s">
        <v>268</v>
      </c>
      <c r="F64" s="30" t="s">
        <v>40</v>
      </c>
      <c r="G64" s="72" t="s">
        <v>39</v>
      </c>
      <c r="H64" s="90">
        <v>35000</v>
      </c>
      <c r="I64" s="110">
        <f t="shared" si="1"/>
        <v>0</v>
      </c>
      <c r="J64" s="117">
        <f t="shared" si="0"/>
        <v>0</v>
      </c>
      <c r="K64" s="62"/>
      <c r="L64" s="62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>
        <v>35000</v>
      </c>
      <c r="AZ64" s="96">
        <v>0</v>
      </c>
      <c r="BA64" s="40"/>
      <c r="BB64" s="40"/>
      <c r="BC64" s="27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</row>
    <row r="65" spans="1:238" s="84" customFormat="1" ht="57" customHeight="1" thickBot="1">
      <c r="A65" s="76" t="s">
        <v>263</v>
      </c>
      <c r="B65" s="145" t="s">
        <v>144</v>
      </c>
      <c r="C65" s="30" t="s">
        <v>49</v>
      </c>
      <c r="D65" s="30" t="s">
        <v>46</v>
      </c>
      <c r="E65" s="30" t="s">
        <v>269</v>
      </c>
      <c r="F65" s="30" t="s">
        <v>40</v>
      </c>
      <c r="G65" s="72" t="s">
        <v>39</v>
      </c>
      <c r="H65" s="90">
        <v>398834</v>
      </c>
      <c r="I65" s="110">
        <f t="shared" si="1"/>
        <v>0</v>
      </c>
      <c r="J65" s="117">
        <f t="shared" si="0"/>
        <v>0</v>
      </c>
      <c r="K65" s="60">
        <v>0</v>
      </c>
      <c r="L65" s="60"/>
      <c r="M65" s="60">
        <v>60000</v>
      </c>
      <c r="N65" s="60">
        <v>0</v>
      </c>
      <c r="O65" s="60">
        <v>0</v>
      </c>
      <c r="P65" s="60"/>
      <c r="Q65" s="60">
        <v>0</v>
      </c>
      <c r="R65" s="60"/>
      <c r="S65" s="60">
        <v>0</v>
      </c>
      <c r="T65" s="60"/>
      <c r="U65" s="60">
        <v>0</v>
      </c>
      <c r="V65" s="60"/>
      <c r="W65" s="60">
        <v>0</v>
      </c>
      <c r="X65" s="60"/>
      <c r="Y65" s="60">
        <v>0</v>
      </c>
      <c r="Z65" s="60"/>
      <c r="AA65" s="60">
        <v>0</v>
      </c>
      <c r="AB65" s="60"/>
      <c r="AC65" s="60">
        <v>0</v>
      </c>
      <c r="AD65" s="60"/>
      <c r="AE65" s="60">
        <v>0</v>
      </c>
      <c r="AF65" s="60"/>
      <c r="AG65" s="60">
        <v>0</v>
      </c>
      <c r="AH65" s="60"/>
      <c r="AI65" s="60">
        <v>0</v>
      </c>
      <c r="AJ65" s="60"/>
      <c r="AK65" s="60">
        <v>0</v>
      </c>
      <c r="AL65" s="60"/>
      <c r="AM65" s="60">
        <v>0</v>
      </c>
      <c r="AN65" s="60"/>
      <c r="AO65" s="60">
        <v>0</v>
      </c>
      <c r="AP65" s="60"/>
      <c r="AQ65" s="60">
        <v>0</v>
      </c>
      <c r="AR65" s="60"/>
      <c r="AS65" s="60">
        <v>28100</v>
      </c>
      <c r="AT65" s="60">
        <v>0</v>
      </c>
      <c r="AU65" s="60">
        <v>0</v>
      </c>
      <c r="AV65" s="60"/>
      <c r="AW65" s="60">
        <v>300000</v>
      </c>
      <c r="AX65" s="60">
        <v>0</v>
      </c>
      <c r="AY65" s="60">
        <v>10734</v>
      </c>
      <c r="AZ65" s="60">
        <v>0</v>
      </c>
      <c r="BA65" s="60">
        <v>0</v>
      </c>
      <c r="BB65" s="60"/>
      <c r="BC65" s="27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</row>
    <row r="66" spans="1:238" s="84" customFormat="1" ht="57" customHeight="1" thickBot="1">
      <c r="A66" s="76" t="s">
        <v>264</v>
      </c>
      <c r="B66" s="30" t="s">
        <v>144</v>
      </c>
      <c r="C66" s="30" t="s">
        <v>49</v>
      </c>
      <c r="D66" s="30" t="s">
        <v>49</v>
      </c>
      <c r="E66" s="30" t="s">
        <v>270</v>
      </c>
      <c r="F66" s="30" t="s">
        <v>40</v>
      </c>
      <c r="G66" s="72" t="s">
        <v>39</v>
      </c>
      <c r="H66" s="90">
        <v>11497</v>
      </c>
      <c r="I66" s="110">
        <f t="shared" ref="I66:I67" si="3">L66+N66+P66+R66+T66+V66+X66+Z66+AB66+AD66+AF66+AH66+AJ66+AL66+AN66+AP66+AR66+AT66+AV66+AX66+AZ66+BB66</f>
        <v>0</v>
      </c>
      <c r="J66" s="117">
        <f t="shared" si="0"/>
        <v>0</v>
      </c>
      <c r="K66" s="60">
        <v>0</v>
      </c>
      <c r="L66" s="60"/>
      <c r="M66" s="132">
        <v>0</v>
      </c>
      <c r="N66" s="132"/>
      <c r="O66" s="132">
        <v>0</v>
      </c>
      <c r="P66" s="132"/>
      <c r="Q66" s="132">
        <v>0</v>
      </c>
      <c r="R66" s="132"/>
      <c r="S66" s="132">
        <v>0</v>
      </c>
      <c r="T66" s="132"/>
      <c r="U66" s="132">
        <v>0</v>
      </c>
      <c r="V66" s="132"/>
      <c r="W66" s="132">
        <v>0</v>
      </c>
      <c r="X66" s="132"/>
      <c r="Y66" s="132">
        <v>0</v>
      </c>
      <c r="Z66" s="132"/>
      <c r="AA66" s="132">
        <v>0</v>
      </c>
      <c r="AB66" s="132"/>
      <c r="AC66" s="132">
        <v>0</v>
      </c>
      <c r="AD66" s="132"/>
      <c r="AE66" s="132">
        <v>0</v>
      </c>
      <c r="AF66" s="132"/>
      <c r="AG66" s="132">
        <v>0</v>
      </c>
      <c r="AH66" s="132"/>
      <c r="AI66" s="132">
        <v>0</v>
      </c>
      <c r="AJ66" s="132"/>
      <c r="AK66" s="132">
        <v>0</v>
      </c>
      <c r="AL66" s="132"/>
      <c r="AM66" s="132">
        <v>0</v>
      </c>
      <c r="AN66" s="132"/>
      <c r="AO66" s="132">
        <v>0</v>
      </c>
      <c r="AP66" s="132"/>
      <c r="AQ66" s="132">
        <v>0</v>
      </c>
      <c r="AR66" s="132"/>
      <c r="AS66" s="132">
        <v>11497</v>
      </c>
      <c r="AT66" s="132"/>
      <c r="AU66" s="132">
        <v>0</v>
      </c>
      <c r="AV66" s="132"/>
      <c r="AW66" s="132">
        <v>0</v>
      </c>
      <c r="AX66" s="132"/>
      <c r="AY66" s="132">
        <v>0</v>
      </c>
      <c r="AZ66" s="132"/>
      <c r="BA66" s="132">
        <v>0</v>
      </c>
      <c r="BB66" s="132"/>
      <c r="BC66" s="27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</row>
    <row r="67" spans="1:238" s="28" customFormat="1" ht="46.5" customHeight="1" thickBot="1">
      <c r="A67" s="146" t="s">
        <v>281</v>
      </c>
      <c r="B67" s="29" t="s">
        <v>168</v>
      </c>
      <c r="C67" s="29" t="s">
        <v>36</v>
      </c>
      <c r="D67" s="29" t="s">
        <v>169</v>
      </c>
      <c r="E67" s="29" t="s">
        <v>147</v>
      </c>
      <c r="F67" s="29" t="s">
        <v>40</v>
      </c>
      <c r="G67" s="80" t="s">
        <v>39</v>
      </c>
      <c r="H67" s="193">
        <v>9642</v>
      </c>
      <c r="I67" s="194">
        <f t="shared" si="3"/>
        <v>0</v>
      </c>
      <c r="J67" s="221">
        <f t="shared" si="0"/>
        <v>0</v>
      </c>
      <c r="K67" s="81">
        <v>1000</v>
      </c>
      <c r="L67" s="81"/>
      <c r="M67" s="34">
        <v>2617</v>
      </c>
      <c r="N67" s="34"/>
      <c r="O67" s="34">
        <v>0</v>
      </c>
      <c r="P67" s="34"/>
      <c r="Q67" s="34">
        <v>0</v>
      </c>
      <c r="R67" s="34"/>
      <c r="S67" s="34">
        <v>0</v>
      </c>
      <c r="T67" s="34"/>
      <c r="U67" s="34">
        <v>0</v>
      </c>
      <c r="V67" s="34"/>
      <c r="W67" s="34">
        <v>0</v>
      </c>
      <c r="X67" s="34"/>
      <c r="Y67" s="34">
        <v>1233</v>
      </c>
      <c r="Z67" s="34"/>
      <c r="AA67" s="34">
        <v>0</v>
      </c>
      <c r="AB67" s="34"/>
      <c r="AC67" s="34">
        <v>0</v>
      </c>
      <c r="AD67" s="34"/>
      <c r="AE67" s="34">
        <v>0</v>
      </c>
      <c r="AF67" s="34"/>
      <c r="AG67" s="34">
        <v>0</v>
      </c>
      <c r="AH67" s="34"/>
      <c r="AI67" s="34">
        <v>990</v>
      </c>
      <c r="AJ67" s="34"/>
      <c r="AK67" s="34">
        <v>0</v>
      </c>
      <c r="AL67" s="34"/>
      <c r="AM67" s="34">
        <v>0</v>
      </c>
      <c r="AN67" s="34"/>
      <c r="AO67" s="34">
        <v>0</v>
      </c>
      <c r="AP67" s="34"/>
      <c r="AQ67" s="34">
        <v>0</v>
      </c>
      <c r="AR67" s="34"/>
      <c r="AS67" s="34">
        <v>2222</v>
      </c>
      <c r="AT67" s="34"/>
      <c r="AU67" s="34">
        <v>0</v>
      </c>
      <c r="AV67" s="34"/>
      <c r="AW67" s="34">
        <v>820</v>
      </c>
      <c r="AX67" s="34"/>
      <c r="AY67" s="34">
        <v>760</v>
      </c>
      <c r="AZ67" s="34"/>
      <c r="BA67" s="34">
        <v>0</v>
      </c>
      <c r="BB67" s="34"/>
      <c r="BC67" s="27"/>
    </row>
    <row r="68" spans="1:238" s="204" customFormat="1" ht="20.25" customHeight="1" thickBot="1">
      <c r="A68" s="195" t="s">
        <v>161</v>
      </c>
      <c r="B68" s="196"/>
      <c r="C68" s="197"/>
      <c r="D68" s="197"/>
      <c r="E68" s="197"/>
      <c r="F68" s="197"/>
      <c r="G68" s="198"/>
      <c r="H68" s="199">
        <v>2382070</v>
      </c>
      <c r="I68" s="200">
        <f>L68+N68+P68+R68+T68+V68+X68+Z68+AB68+AD68+AF68+AH68+AJ68+AL68+AN68+AP68+AR68+AT68+AV68+AX68+AZ68+BB68</f>
        <v>117774.58</v>
      </c>
      <c r="J68" s="201">
        <f t="shared" si="0"/>
        <v>4.9000000000000004</v>
      </c>
      <c r="K68" s="202">
        <v>45258</v>
      </c>
      <c r="L68" s="202">
        <f>L67+L66+L65+L64+L61+L60+L54+L53+L46+L45+L35+L34+L33+L26+L25+L24+L21+L20+L19+L15+L14</f>
        <v>5228.0200000000004</v>
      </c>
      <c r="M68" s="202">
        <f>M67+M66+M65+M64+M61+M60+M54+M53+M46+M45+M35+M34+M33+M26+M25+M24+M21+M20+M19+M15+M14</f>
        <v>767873.1</v>
      </c>
      <c r="N68" s="202">
        <f t="shared" ref="N68:BB68" si="4">N67+N66+N65+N64+N61+N60+N54+N53+N46+N45+N35+N34+N33+N26+N25+N24+N21+N20+N19+N15+N14</f>
        <v>21520.47</v>
      </c>
      <c r="O68" s="202">
        <f t="shared" si="4"/>
        <v>17506</v>
      </c>
      <c r="P68" s="202">
        <f t="shared" si="4"/>
        <v>2936.47</v>
      </c>
      <c r="Q68" s="202">
        <f t="shared" si="4"/>
        <v>51835.1</v>
      </c>
      <c r="R68" s="202">
        <f t="shared" si="4"/>
        <v>5474.99</v>
      </c>
      <c r="S68" s="202">
        <f t="shared" si="4"/>
        <v>38444.800000000003</v>
      </c>
      <c r="T68" s="202">
        <f t="shared" si="4"/>
        <v>2296.61</v>
      </c>
      <c r="U68" s="202">
        <f t="shared" si="4"/>
        <v>37563.1</v>
      </c>
      <c r="V68" s="202">
        <f t="shared" si="4"/>
        <v>3050.24</v>
      </c>
      <c r="W68" s="202">
        <f t="shared" si="4"/>
        <v>22736.400000000001</v>
      </c>
      <c r="X68" s="202">
        <f t="shared" si="4"/>
        <v>4748.58</v>
      </c>
      <c r="Y68" s="202">
        <f t="shared" si="4"/>
        <v>17138.2</v>
      </c>
      <c r="Z68" s="202">
        <f t="shared" si="4"/>
        <v>3626.45</v>
      </c>
      <c r="AA68" s="202">
        <f t="shared" si="4"/>
        <v>85558</v>
      </c>
      <c r="AB68" s="202">
        <f t="shared" si="4"/>
        <v>6168.33</v>
      </c>
      <c r="AC68" s="202">
        <f t="shared" si="4"/>
        <v>19894.2</v>
      </c>
      <c r="AD68" s="202">
        <f t="shared" si="4"/>
        <v>4193.18</v>
      </c>
      <c r="AE68" s="202">
        <f t="shared" si="4"/>
        <v>30751.3</v>
      </c>
      <c r="AF68" s="202">
        <f t="shared" si="4"/>
        <v>7572.14</v>
      </c>
      <c r="AG68" s="202">
        <f t="shared" si="4"/>
        <v>15271.4</v>
      </c>
      <c r="AH68" s="202">
        <f t="shared" si="4"/>
        <v>3057.65</v>
      </c>
      <c r="AI68" s="202">
        <f t="shared" si="4"/>
        <v>23740.400000000001</v>
      </c>
      <c r="AJ68" s="202">
        <f t="shared" si="4"/>
        <v>4140.63</v>
      </c>
      <c r="AK68" s="202">
        <f t="shared" si="4"/>
        <v>23408.1</v>
      </c>
      <c r="AL68" s="202">
        <f t="shared" si="4"/>
        <v>3884.49</v>
      </c>
      <c r="AM68" s="202">
        <f t="shared" si="4"/>
        <v>22444.2</v>
      </c>
      <c r="AN68" s="202">
        <f t="shared" si="4"/>
        <v>4369.21</v>
      </c>
      <c r="AO68" s="202">
        <f t="shared" si="4"/>
        <v>15465</v>
      </c>
      <c r="AP68" s="202">
        <f t="shared" si="4"/>
        <v>1838.75</v>
      </c>
      <c r="AQ68" s="202">
        <f t="shared" si="4"/>
        <v>41656.800000000003</v>
      </c>
      <c r="AR68" s="202">
        <f t="shared" si="4"/>
        <v>3973.02</v>
      </c>
      <c r="AS68" s="202">
        <f t="shared" si="4"/>
        <v>186554.2</v>
      </c>
      <c r="AT68" s="202">
        <f t="shared" si="4"/>
        <v>7537</v>
      </c>
      <c r="AU68" s="202">
        <f t="shared" si="4"/>
        <v>31021.8</v>
      </c>
      <c r="AV68" s="202">
        <f t="shared" si="4"/>
        <v>6699.11</v>
      </c>
      <c r="AW68" s="202">
        <f t="shared" si="4"/>
        <v>734583.9</v>
      </c>
      <c r="AX68" s="202">
        <f t="shared" si="4"/>
        <v>7814.16</v>
      </c>
      <c r="AY68" s="202">
        <f t="shared" si="4"/>
        <v>112892.1</v>
      </c>
      <c r="AZ68" s="202">
        <f t="shared" si="4"/>
        <v>4156.03</v>
      </c>
      <c r="BA68" s="202">
        <f t="shared" si="4"/>
        <v>40473.9</v>
      </c>
      <c r="BB68" s="202">
        <f t="shared" si="4"/>
        <v>3489.05</v>
      </c>
      <c r="BC68" s="203"/>
    </row>
    <row r="69" spans="1:238" s="19" customFormat="1" ht="48" customHeight="1" thickBot="1">
      <c r="A69" s="68" t="s">
        <v>233</v>
      </c>
      <c r="B69" s="53" t="s">
        <v>131</v>
      </c>
      <c r="C69" s="35" t="s">
        <v>126</v>
      </c>
      <c r="D69" s="35" t="s">
        <v>46</v>
      </c>
      <c r="E69" s="35" t="s">
        <v>128</v>
      </c>
      <c r="F69" s="35" t="s">
        <v>41</v>
      </c>
      <c r="G69" s="70" t="s">
        <v>39</v>
      </c>
      <c r="H69" s="169">
        <v>690533</v>
      </c>
      <c r="I69" s="170">
        <f>L69+N69+P69+R69+T69+V69+X69+Z69+AB69+AD69+AF69+AH69+AJ69+AL69+AN69+AP69+AR69+AT69+AV69+AX69+AZ69+BB69</f>
        <v>172635</v>
      </c>
      <c r="J69" s="222">
        <f t="shared" si="0"/>
        <v>25</v>
      </c>
      <c r="K69" s="59">
        <v>48545</v>
      </c>
      <c r="L69" s="59">
        <v>12136</v>
      </c>
      <c r="M69" s="38">
        <v>58366</v>
      </c>
      <c r="N69" s="38">
        <v>14592</v>
      </c>
      <c r="O69" s="38">
        <v>20349</v>
      </c>
      <c r="P69" s="38">
        <v>5087</v>
      </c>
      <c r="Q69" s="38">
        <v>45787</v>
      </c>
      <c r="R69" s="38">
        <v>11447</v>
      </c>
      <c r="S69" s="38">
        <v>25529</v>
      </c>
      <c r="T69" s="38">
        <v>6382</v>
      </c>
      <c r="U69" s="38">
        <v>24483</v>
      </c>
      <c r="V69" s="38">
        <v>6121</v>
      </c>
      <c r="W69" s="38">
        <v>32727</v>
      </c>
      <c r="X69" s="38">
        <v>8182</v>
      </c>
      <c r="Y69" s="38">
        <v>36016</v>
      </c>
      <c r="Z69" s="38">
        <v>9004</v>
      </c>
      <c r="AA69" s="38">
        <v>41015</v>
      </c>
      <c r="AB69" s="38">
        <v>10254</v>
      </c>
      <c r="AC69" s="38">
        <v>22988</v>
      </c>
      <c r="AD69" s="38">
        <v>5747</v>
      </c>
      <c r="AE69" s="38">
        <v>55557</v>
      </c>
      <c r="AF69" s="38">
        <v>13889</v>
      </c>
      <c r="AG69" s="38">
        <v>17286</v>
      </c>
      <c r="AH69" s="38">
        <v>4322</v>
      </c>
      <c r="AI69" s="38">
        <v>49761</v>
      </c>
      <c r="AJ69" s="38">
        <v>12440</v>
      </c>
      <c r="AK69" s="38">
        <v>41544</v>
      </c>
      <c r="AL69" s="38">
        <v>10386</v>
      </c>
      <c r="AM69" s="38">
        <v>28378</v>
      </c>
      <c r="AN69" s="38">
        <v>7095</v>
      </c>
      <c r="AO69" s="38">
        <v>27146</v>
      </c>
      <c r="AP69" s="38">
        <v>6787</v>
      </c>
      <c r="AQ69" s="38">
        <v>34741</v>
      </c>
      <c r="AR69" s="38">
        <v>8685</v>
      </c>
      <c r="AS69" s="38">
        <v>40181</v>
      </c>
      <c r="AT69" s="38">
        <v>10045</v>
      </c>
      <c r="AU69" s="38">
        <v>40134</v>
      </c>
      <c r="AV69" s="38">
        <v>10034</v>
      </c>
      <c r="AW69" s="38"/>
      <c r="AX69" s="38"/>
      <c r="AY69" s="38"/>
      <c r="AZ69" s="94"/>
      <c r="BA69" s="39"/>
      <c r="BB69" s="39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</row>
    <row r="70" spans="1:238" s="19" customFormat="1" ht="49.5" customHeight="1" thickBot="1">
      <c r="A70" s="65" t="s">
        <v>252</v>
      </c>
      <c r="B70" s="54" t="s">
        <v>141</v>
      </c>
      <c r="C70" s="30" t="s">
        <v>60</v>
      </c>
      <c r="D70" s="30" t="s">
        <v>49</v>
      </c>
      <c r="E70" s="30" t="s">
        <v>62</v>
      </c>
      <c r="F70" s="30" t="s">
        <v>41</v>
      </c>
      <c r="G70" s="72" t="s">
        <v>39</v>
      </c>
      <c r="H70" s="91">
        <v>10746</v>
      </c>
      <c r="I70" s="111">
        <f t="shared" ref="I70:I125" si="5">L70+N70+P70+R70+T70+V70+X70+Z70+AB70+AD70+AF70+AH70+AJ70+AL70+AN70+AP70+AR70+AT70+AV70+AX70+AZ70+BB70</f>
        <v>2152.04</v>
      </c>
      <c r="J70" s="117">
        <f t="shared" si="0"/>
        <v>20</v>
      </c>
      <c r="K70" s="62">
        <v>723</v>
      </c>
      <c r="L70" s="62">
        <v>142</v>
      </c>
      <c r="M70" s="36">
        <v>569</v>
      </c>
      <c r="N70" s="36">
        <v>112</v>
      </c>
      <c r="O70" s="36">
        <v>82</v>
      </c>
      <c r="P70" s="36">
        <v>15</v>
      </c>
      <c r="Q70" s="36">
        <v>956</v>
      </c>
      <c r="R70" s="36">
        <v>188</v>
      </c>
      <c r="S70" s="36">
        <v>86</v>
      </c>
      <c r="T70" s="36">
        <v>17</v>
      </c>
      <c r="U70" s="36">
        <v>280</v>
      </c>
      <c r="V70" s="36">
        <v>55</v>
      </c>
      <c r="W70" s="36">
        <v>382</v>
      </c>
      <c r="X70" s="36">
        <v>75</v>
      </c>
      <c r="Y70" s="36">
        <v>360</v>
      </c>
      <c r="Z70" s="36">
        <v>66</v>
      </c>
      <c r="AA70" s="36">
        <v>365</v>
      </c>
      <c r="AB70" s="36">
        <v>72</v>
      </c>
      <c r="AC70" s="36">
        <v>192</v>
      </c>
      <c r="AD70" s="36">
        <v>192</v>
      </c>
      <c r="AE70" s="36">
        <v>528</v>
      </c>
      <c r="AF70" s="36">
        <v>104</v>
      </c>
      <c r="AG70" s="36">
        <v>57</v>
      </c>
      <c r="AH70" s="36">
        <v>11</v>
      </c>
      <c r="AI70" s="36">
        <v>452</v>
      </c>
      <c r="AJ70" s="36">
        <v>79</v>
      </c>
      <c r="AK70" s="36">
        <v>358</v>
      </c>
      <c r="AL70" s="36">
        <v>62.04</v>
      </c>
      <c r="AM70" s="36">
        <v>545</v>
      </c>
      <c r="AN70" s="36">
        <v>63</v>
      </c>
      <c r="AO70" s="36">
        <v>716</v>
      </c>
      <c r="AP70" s="36">
        <v>131</v>
      </c>
      <c r="AQ70" s="36">
        <v>397</v>
      </c>
      <c r="AR70" s="36">
        <v>78</v>
      </c>
      <c r="AS70" s="36">
        <v>473</v>
      </c>
      <c r="AT70" s="36">
        <v>93</v>
      </c>
      <c r="AU70" s="36">
        <v>356</v>
      </c>
      <c r="AV70" s="36">
        <v>70</v>
      </c>
      <c r="AW70" s="36">
        <v>1529</v>
      </c>
      <c r="AX70" s="36">
        <v>301</v>
      </c>
      <c r="AY70" s="36">
        <v>719</v>
      </c>
      <c r="AZ70" s="96">
        <v>109</v>
      </c>
      <c r="BA70" s="40">
        <v>621</v>
      </c>
      <c r="BB70" s="40">
        <v>117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1" spans="1:238" s="19" customFormat="1" ht="39" customHeight="1" thickBot="1">
      <c r="A71" s="65" t="s">
        <v>139</v>
      </c>
      <c r="B71" s="54" t="s">
        <v>133</v>
      </c>
      <c r="C71" s="30" t="s">
        <v>35</v>
      </c>
      <c r="D71" s="30" t="s">
        <v>36</v>
      </c>
      <c r="E71" s="30" t="s">
        <v>164</v>
      </c>
      <c r="F71" s="30" t="s">
        <v>41</v>
      </c>
      <c r="G71" s="72" t="s">
        <v>39</v>
      </c>
      <c r="H71" s="91">
        <v>8741</v>
      </c>
      <c r="I71" s="111">
        <f t="shared" si="5"/>
        <v>2076</v>
      </c>
      <c r="J71" s="117">
        <f t="shared" ref="J71:J130" si="6">I71/H71*100</f>
        <v>23.8</v>
      </c>
      <c r="K71" s="62">
        <v>336</v>
      </c>
      <c r="L71" s="62">
        <v>84</v>
      </c>
      <c r="M71" s="36">
        <v>336</v>
      </c>
      <c r="N71" s="36">
        <v>84</v>
      </c>
      <c r="O71" s="36">
        <v>336</v>
      </c>
      <c r="P71" s="36">
        <v>84</v>
      </c>
      <c r="Q71" s="36">
        <v>336</v>
      </c>
      <c r="R71" s="36">
        <v>75</v>
      </c>
      <c r="S71" s="36">
        <v>336</v>
      </c>
      <c r="T71" s="36">
        <v>82.9</v>
      </c>
      <c r="U71" s="36">
        <v>336</v>
      </c>
      <c r="V71" s="36">
        <v>71</v>
      </c>
      <c r="W71" s="36">
        <v>336</v>
      </c>
      <c r="X71" s="36">
        <v>74.8</v>
      </c>
      <c r="Y71" s="36">
        <v>336</v>
      </c>
      <c r="Z71" s="36">
        <v>75</v>
      </c>
      <c r="AA71" s="36">
        <v>673</v>
      </c>
      <c r="AB71" s="36">
        <v>168</v>
      </c>
      <c r="AC71" s="36">
        <v>336</v>
      </c>
      <c r="AD71" s="36">
        <v>84</v>
      </c>
      <c r="AE71" s="36">
        <v>673</v>
      </c>
      <c r="AF71" s="36">
        <v>168</v>
      </c>
      <c r="AG71" s="36">
        <v>336</v>
      </c>
      <c r="AH71" s="36">
        <v>76.3</v>
      </c>
      <c r="AI71" s="36">
        <v>673</v>
      </c>
      <c r="AJ71" s="36">
        <v>168</v>
      </c>
      <c r="AK71" s="36">
        <v>336</v>
      </c>
      <c r="AL71" s="36">
        <v>84</v>
      </c>
      <c r="AM71" s="36">
        <v>336</v>
      </c>
      <c r="AN71" s="36">
        <v>55</v>
      </c>
      <c r="AO71" s="36">
        <v>673</v>
      </c>
      <c r="AP71" s="36">
        <v>159</v>
      </c>
      <c r="AQ71" s="36">
        <v>673</v>
      </c>
      <c r="AR71" s="36">
        <v>168</v>
      </c>
      <c r="AS71" s="36">
        <v>336</v>
      </c>
      <c r="AT71" s="36">
        <v>84</v>
      </c>
      <c r="AU71" s="36">
        <v>336</v>
      </c>
      <c r="AV71" s="36">
        <v>84</v>
      </c>
      <c r="AW71" s="36">
        <v>0</v>
      </c>
      <c r="AX71" s="36">
        <v>0</v>
      </c>
      <c r="AY71" s="36">
        <v>336</v>
      </c>
      <c r="AZ71" s="96">
        <v>84</v>
      </c>
      <c r="BA71" s="40">
        <v>336</v>
      </c>
      <c r="BB71" s="40">
        <v>63</v>
      </c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</row>
    <row r="72" spans="1:238" s="19" customFormat="1" ht="39.75" customHeight="1" thickBot="1">
      <c r="A72" s="65" t="s">
        <v>253</v>
      </c>
      <c r="B72" s="54" t="s">
        <v>136</v>
      </c>
      <c r="C72" s="30" t="s">
        <v>75</v>
      </c>
      <c r="D72" s="30" t="s">
        <v>60</v>
      </c>
      <c r="E72" s="30" t="s">
        <v>123</v>
      </c>
      <c r="F72" s="30" t="s">
        <v>41</v>
      </c>
      <c r="G72" s="71" t="s">
        <v>39</v>
      </c>
      <c r="H72" s="91">
        <v>60</v>
      </c>
      <c r="I72" s="111">
        <f t="shared" si="5"/>
        <v>15.05</v>
      </c>
      <c r="J72" s="117">
        <f t="shared" si="6"/>
        <v>25.1</v>
      </c>
      <c r="K72" s="62">
        <v>2.8</v>
      </c>
      <c r="L72" s="62">
        <v>0.7</v>
      </c>
      <c r="M72" s="36">
        <v>9.3000000000000007</v>
      </c>
      <c r="N72" s="36">
        <v>2.33</v>
      </c>
      <c r="O72" s="36">
        <v>1.3</v>
      </c>
      <c r="P72" s="36">
        <v>1.03</v>
      </c>
      <c r="Q72" s="36">
        <v>2.8</v>
      </c>
      <c r="R72" s="36">
        <v>0</v>
      </c>
      <c r="S72" s="36">
        <v>1.3</v>
      </c>
      <c r="T72" s="36">
        <v>0.33</v>
      </c>
      <c r="U72" s="36">
        <v>2</v>
      </c>
      <c r="V72" s="36">
        <v>0.5</v>
      </c>
      <c r="W72" s="36">
        <v>0.8</v>
      </c>
      <c r="X72" s="36">
        <v>0.2</v>
      </c>
      <c r="Y72" s="36">
        <v>1.3</v>
      </c>
      <c r="Z72" s="36">
        <v>0.33</v>
      </c>
      <c r="AA72" s="36">
        <v>1.7</v>
      </c>
      <c r="AB72" s="36">
        <v>0.43</v>
      </c>
      <c r="AC72" s="36">
        <v>1.1000000000000001</v>
      </c>
      <c r="AD72" s="36">
        <v>0.28000000000000003</v>
      </c>
      <c r="AE72" s="36">
        <v>2.2000000000000002</v>
      </c>
      <c r="AF72" s="36">
        <v>0.55000000000000004</v>
      </c>
      <c r="AG72" s="36">
        <v>0.9</v>
      </c>
      <c r="AH72" s="36">
        <v>0.23</v>
      </c>
      <c r="AI72" s="36">
        <v>2.4</v>
      </c>
      <c r="AJ72" s="36">
        <v>0.6</v>
      </c>
      <c r="AK72" s="36">
        <v>1.2</v>
      </c>
      <c r="AL72" s="36">
        <v>0.3</v>
      </c>
      <c r="AM72" s="36">
        <v>0.7</v>
      </c>
      <c r="AN72" s="36">
        <v>0.18</v>
      </c>
      <c r="AO72" s="36">
        <v>0.7</v>
      </c>
      <c r="AP72" s="36">
        <v>0.18</v>
      </c>
      <c r="AQ72" s="36">
        <v>7.1</v>
      </c>
      <c r="AR72" s="36">
        <v>1.78</v>
      </c>
      <c r="AS72" s="36">
        <v>2.2000000000000002</v>
      </c>
      <c r="AT72" s="36">
        <v>0.55000000000000004</v>
      </c>
      <c r="AU72" s="36">
        <v>3.4</v>
      </c>
      <c r="AV72" s="36">
        <v>0.85</v>
      </c>
      <c r="AW72" s="36">
        <v>7.8</v>
      </c>
      <c r="AX72" s="36">
        <v>1.95</v>
      </c>
      <c r="AY72" s="36">
        <v>4.2</v>
      </c>
      <c r="AZ72" s="96">
        <v>1.05</v>
      </c>
      <c r="BA72" s="40">
        <v>2.8</v>
      </c>
      <c r="BB72" s="40">
        <v>0.7</v>
      </c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</row>
    <row r="73" spans="1:238" s="19" customFormat="1" ht="42" customHeight="1" thickBot="1">
      <c r="A73" s="64" t="s">
        <v>254</v>
      </c>
      <c r="B73" s="54" t="s">
        <v>136</v>
      </c>
      <c r="C73" s="30" t="s">
        <v>75</v>
      </c>
      <c r="D73" s="30" t="s">
        <v>60</v>
      </c>
      <c r="E73" s="30" t="s">
        <v>109</v>
      </c>
      <c r="F73" s="30" t="s">
        <v>41</v>
      </c>
      <c r="G73" s="71" t="s">
        <v>39</v>
      </c>
      <c r="H73" s="91">
        <v>27278</v>
      </c>
      <c r="I73" s="111">
        <f t="shared" si="5"/>
        <v>0</v>
      </c>
      <c r="J73" s="117">
        <f t="shared" si="6"/>
        <v>0</v>
      </c>
      <c r="K73" s="62">
        <v>1279</v>
      </c>
      <c r="L73" s="62"/>
      <c r="M73" s="36">
        <v>1129</v>
      </c>
      <c r="N73" s="36"/>
      <c r="O73" s="36">
        <v>745</v>
      </c>
      <c r="P73" s="36"/>
      <c r="Q73" s="36">
        <v>949</v>
      </c>
      <c r="R73" s="36"/>
      <c r="S73" s="36">
        <v>745</v>
      </c>
      <c r="T73" s="36"/>
      <c r="U73" s="36">
        <v>1021</v>
      </c>
      <c r="V73" s="36"/>
      <c r="W73" s="36">
        <v>745</v>
      </c>
      <c r="X73" s="36"/>
      <c r="Y73" s="36">
        <v>745</v>
      </c>
      <c r="Z73" s="36"/>
      <c r="AA73" s="36">
        <v>745</v>
      </c>
      <c r="AB73" s="36"/>
      <c r="AC73" s="36">
        <v>745</v>
      </c>
      <c r="AD73" s="36"/>
      <c r="AE73" s="36">
        <v>745</v>
      </c>
      <c r="AF73" s="36"/>
      <c r="AG73" s="36">
        <v>745</v>
      </c>
      <c r="AH73" s="36"/>
      <c r="AI73" s="36">
        <v>949</v>
      </c>
      <c r="AJ73" s="36"/>
      <c r="AK73" s="36">
        <v>745</v>
      </c>
      <c r="AL73" s="36"/>
      <c r="AM73" s="36">
        <v>745</v>
      </c>
      <c r="AN73" s="36"/>
      <c r="AO73" s="36">
        <v>745</v>
      </c>
      <c r="AP73" s="36"/>
      <c r="AQ73" s="36">
        <v>1162</v>
      </c>
      <c r="AR73" s="36"/>
      <c r="AS73" s="36">
        <v>1162</v>
      </c>
      <c r="AT73" s="36"/>
      <c r="AU73" s="36">
        <v>949</v>
      </c>
      <c r="AV73" s="36"/>
      <c r="AW73" s="36">
        <v>4862</v>
      </c>
      <c r="AX73" s="36"/>
      <c r="AY73" s="36">
        <v>2508</v>
      </c>
      <c r="AZ73" s="96"/>
      <c r="BA73" s="40">
        <v>3113</v>
      </c>
      <c r="BB73" s="40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</row>
    <row r="74" spans="1:238" s="24" customFormat="1" ht="42.75" customHeight="1" thickBot="1">
      <c r="A74" s="51" t="s">
        <v>234</v>
      </c>
      <c r="B74" s="55" t="s">
        <v>136</v>
      </c>
      <c r="C74" s="22" t="s">
        <v>75</v>
      </c>
      <c r="D74" s="22" t="s">
        <v>60</v>
      </c>
      <c r="E74" s="22" t="s">
        <v>120</v>
      </c>
      <c r="F74" s="22" t="s">
        <v>41</v>
      </c>
      <c r="G74" s="71" t="s">
        <v>39</v>
      </c>
      <c r="H74" s="92">
        <v>16142</v>
      </c>
      <c r="I74" s="111">
        <f t="shared" si="5"/>
        <v>3356</v>
      </c>
      <c r="J74" s="117">
        <f t="shared" si="6"/>
        <v>20.8</v>
      </c>
      <c r="K74" s="61">
        <v>879</v>
      </c>
      <c r="L74" s="61">
        <v>173</v>
      </c>
      <c r="M74" s="37">
        <v>345</v>
      </c>
      <c r="N74" s="37">
        <v>70</v>
      </c>
      <c r="O74" s="37">
        <v>345</v>
      </c>
      <c r="P74" s="37">
        <v>68</v>
      </c>
      <c r="Q74" s="37">
        <v>549</v>
      </c>
      <c r="R74" s="37">
        <v>137</v>
      </c>
      <c r="S74" s="37">
        <v>345</v>
      </c>
      <c r="T74" s="37">
        <v>68</v>
      </c>
      <c r="U74" s="37">
        <v>621</v>
      </c>
      <c r="V74" s="37">
        <v>122</v>
      </c>
      <c r="W74" s="37">
        <v>345</v>
      </c>
      <c r="X74" s="37">
        <v>68</v>
      </c>
      <c r="Y74" s="37">
        <v>345</v>
      </c>
      <c r="Z74" s="37">
        <v>68</v>
      </c>
      <c r="AA74" s="37">
        <v>345</v>
      </c>
      <c r="AB74" s="37">
        <v>68</v>
      </c>
      <c r="AC74" s="37">
        <v>345</v>
      </c>
      <c r="AD74" s="37">
        <v>78</v>
      </c>
      <c r="AE74" s="37">
        <v>345</v>
      </c>
      <c r="AF74" s="37">
        <v>68</v>
      </c>
      <c r="AG74" s="37">
        <v>345</v>
      </c>
      <c r="AH74" s="37">
        <v>68</v>
      </c>
      <c r="AI74" s="37">
        <v>549</v>
      </c>
      <c r="AJ74" s="37">
        <v>108</v>
      </c>
      <c r="AK74" s="37">
        <v>345</v>
      </c>
      <c r="AL74" s="37">
        <v>68</v>
      </c>
      <c r="AM74" s="37">
        <v>345</v>
      </c>
      <c r="AN74" s="37">
        <v>68</v>
      </c>
      <c r="AO74" s="37">
        <v>345</v>
      </c>
      <c r="AP74" s="37">
        <v>68</v>
      </c>
      <c r="AQ74" s="37">
        <v>762</v>
      </c>
      <c r="AR74" s="37">
        <v>150</v>
      </c>
      <c r="AS74" s="37">
        <v>762</v>
      </c>
      <c r="AT74" s="37">
        <v>150</v>
      </c>
      <c r="AU74" s="37">
        <v>549</v>
      </c>
      <c r="AV74" s="37">
        <v>108</v>
      </c>
      <c r="AW74" s="37">
        <v>3678</v>
      </c>
      <c r="AX74" s="37">
        <v>860</v>
      </c>
      <c r="AY74" s="37">
        <v>1724</v>
      </c>
      <c r="AZ74" s="95">
        <v>340</v>
      </c>
      <c r="BA74" s="41">
        <v>1929</v>
      </c>
      <c r="BB74" s="41">
        <v>380</v>
      </c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s="24" customFormat="1" ht="31.5" customHeight="1" thickBot="1">
      <c r="A75" s="51" t="s">
        <v>235</v>
      </c>
      <c r="B75" s="55" t="s">
        <v>136</v>
      </c>
      <c r="C75" s="22" t="s">
        <v>75</v>
      </c>
      <c r="D75" s="22" t="s">
        <v>60</v>
      </c>
      <c r="E75" s="22" t="s">
        <v>121</v>
      </c>
      <c r="F75" s="22" t="s">
        <v>41</v>
      </c>
      <c r="G75" s="71" t="s">
        <v>39</v>
      </c>
      <c r="H75" s="92">
        <v>11136</v>
      </c>
      <c r="I75" s="111">
        <f t="shared" si="5"/>
        <v>2223</v>
      </c>
      <c r="J75" s="117">
        <f t="shared" si="6"/>
        <v>20</v>
      </c>
      <c r="K75" s="61">
        <v>400</v>
      </c>
      <c r="L75" s="61">
        <v>79</v>
      </c>
      <c r="M75" s="37">
        <v>784</v>
      </c>
      <c r="N75" s="37">
        <v>154</v>
      </c>
      <c r="O75" s="37">
        <v>400</v>
      </c>
      <c r="P75" s="37">
        <v>79</v>
      </c>
      <c r="Q75" s="37">
        <v>400</v>
      </c>
      <c r="R75" s="37">
        <v>79</v>
      </c>
      <c r="S75" s="37">
        <v>400</v>
      </c>
      <c r="T75" s="37">
        <v>79</v>
      </c>
      <c r="U75" s="37">
        <v>400</v>
      </c>
      <c r="V75" s="37">
        <v>79</v>
      </c>
      <c r="W75" s="37">
        <v>400</v>
      </c>
      <c r="X75" s="37">
        <v>79</v>
      </c>
      <c r="Y75" s="37">
        <v>400</v>
      </c>
      <c r="Z75" s="37">
        <v>79</v>
      </c>
      <c r="AA75" s="37">
        <v>400</v>
      </c>
      <c r="AB75" s="37">
        <v>79</v>
      </c>
      <c r="AC75" s="37">
        <v>400</v>
      </c>
      <c r="AD75" s="37">
        <v>54</v>
      </c>
      <c r="AE75" s="37">
        <v>400</v>
      </c>
      <c r="AF75" s="37">
        <v>79</v>
      </c>
      <c r="AG75" s="37">
        <v>400</v>
      </c>
      <c r="AH75" s="37">
        <v>79</v>
      </c>
      <c r="AI75" s="37">
        <v>400</v>
      </c>
      <c r="AJ75" s="37">
        <v>79</v>
      </c>
      <c r="AK75" s="37">
        <v>400</v>
      </c>
      <c r="AL75" s="37">
        <v>79</v>
      </c>
      <c r="AM75" s="37">
        <v>400</v>
      </c>
      <c r="AN75" s="37">
        <v>79</v>
      </c>
      <c r="AO75" s="37">
        <v>400</v>
      </c>
      <c r="AP75" s="37">
        <v>79</v>
      </c>
      <c r="AQ75" s="37">
        <v>400</v>
      </c>
      <c r="AR75" s="37">
        <v>79</v>
      </c>
      <c r="AS75" s="37">
        <v>400</v>
      </c>
      <c r="AT75" s="37">
        <v>79</v>
      </c>
      <c r="AU75" s="37">
        <v>400</v>
      </c>
      <c r="AV75" s="37">
        <v>79</v>
      </c>
      <c r="AW75" s="37">
        <v>1184</v>
      </c>
      <c r="AX75" s="37">
        <v>285</v>
      </c>
      <c r="AY75" s="37">
        <v>784</v>
      </c>
      <c r="AZ75" s="95">
        <v>154</v>
      </c>
      <c r="BA75" s="41">
        <v>1184</v>
      </c>
      <c r="BB75" s="41">
        <v>233</v>
      </c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s="19" customFormat="1" ht="57.75" customHeight="1" thickBot="1">
      <c r="A76" s="64" t="s">
        <v>255</v>
      </c>
      <c r="B76" s="54" t="s">
        <v>140</v>
      </c>
      <c r="C76" s="30" t="s">
        <v>35</v>
      </c>
      <c r="D76" s="30" t="s">
        <v>36</v>
      </c>
      <c r="E76" s="30" t="s">
        <v>37</v>
      </c>
      <c r="F76" s="30" t="s">
        <v>41</v>
      </c>
      <c r="G76" s="71" t="s">
        <v>39</v>
      </c>
      <c r="H76" s="91">
        <v>18062</v>
      </c>
      <c r="I76" s="111">
        <f t="shared" si="5"/>
        <v>4114.97</v>
      </c>
      <c r="J76" s="117">
        <f t="shared" si="6"/>
        <v>22.8</v>
      </c>
      <c r="K76" s="62">
        <v>906</v>
      </c>
      <c r="L76" s="62">
        <v>178.18</v>
      </c>
      <c r="M76" s="36">
        <v>1400</v>
      </c>
      <c r="N76" s="36">
        <v>315.77999999999997</v>
      </c>
      <c r="O76" s="36">
        <v>439</v>
      </c>
      <c r="P76" s="36">
        <v>108.58</v>
      </c>
      <c r="Q76" s="36">
        <v>882</v>
      </c>
      <c r="R76" s="36">
        <v>220.5</v>
      </c>
      <c r="S76" s="36">
        <v>390</v>
      </c>
      <c r="T76" s="36">
        <v>81</v>
      </c>
      <c r="U76" s="36">
        <v>562</v>
      </c>
      <c r="V76" s="36">
        <v>104.6</v>
      </c>
      <c r="W76" s="36">
        <v>501</v>
      </c>
      <c r="X76" s="36">
        <v>125.25</v>
      </c>
      <c r="Y76" s="36">
        <v>452</v>
      </c>
      <c r="Z76" s="36">
        <v>113</v>
      </c>
      <c r="AA76" s="36">
        <v>651</v>
      </c>
      <c r="AB76" s="36">
        <v>135.69</v>
      </c>
      <c r="AC76" s="36">
        <v>357</v>
      </c>
      <c r="AD76" s="36">
        <v>72</v>
      </c>
      <c r="AE76" s="36">
        <v>496</v>
      </c>
      <c r="AF76" s="36">
        <v>119.93</v>
      </c>
      <c r="AG76" s="36">
        <v>504</v>
      </c>
      <c r="AH76" s="36">
        <v>97.03</v>
      </c>
      <c r="AI76" s="36">
        <v>883</v>
      </c>
      <c r="AJ76" s="36">
        <v>210.79</v>
      </c>
      <c r="AK76" s="36">
        <v>458</v>
      </c>
      <c r="AL76" s="36">
        <v>99.76</v>
      </c>
      <c r="AM76" s="36">
        <v>526</v>
      </c>
      <c r="AN76" s="36">
        <v>131.5</v>
      </c>
      <c r="AO76" s="36">
        <v>466</v>
      </c>
      <c r="AP76" s="36">
        <v>82</v>
      </c>
      <c r="AQ76" s="36">
        <v>628</v>
      </c>
      <c r="AR76" s="36">
        <v>156</v>
      </c>
      <c r="AS76" s="36">
        <v>849</v>
      </c>
      <c r="AT76" s="36">
        <v>208.38</v>
      </c>
      <c r="AU76" s="36">
        <v>1030</v>
      </c>
      <c r="AV76" s="36">
        <v>257.5</v>
      </c>
      <c r="AW76" s="36">
        <v>2543</v>
      </c>
      <c r="AX76" s="36">
        <v>635.75</v>
      </c>
      <c r="AY76" s="36">
        <v>1387</v>
      </c>
      <c r="AZ76" s="96">
        <v>346.75</v>
      </c>
      <c r="BA76" s="40">
        <v>1752</v>
      </c>
      <c r="BB76" s="40">
        <v>315</v>
      </c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</row>
    <row r="77" spans="1:238" s="19" customFormat="1" ht="41.25" customHeight="1" thickBot="1">
      <c r="A77" s="64" t="s">
        <v>256</v>
      </c>
      <c r="B77" s="54" t="s">
        <v>136</v>
      </c>
      <c r="C77" s="30" t="s">
        <v>75</v>
      </c>
      <c r="D77" s="30" t="s">
        <v>60</v>
      </c>
      <c r="E77" s="30" t="s">
        <v>119</v>
      </c>
      <c r="F77" s="30" t="s">
        <v>41</v>
      </c>
      <c r="G77" s="72" t="s">
        <v>39</v>
      </c>
      <c r="H77" s="91">
        <v>180297</v>
      </c>
      <c r="I77" s="111">
        <f t="shared" si="5"/>
        <v>36555</v>
      </c>
      <c r="J77" s="117">
        <f t="shared" si="6"/>
        <v>20.3</v>
      </c>
      <c r="K77" s="62">
        <v>11425</v>
      </c>
      <c r="L77" s="62">
        <v>2286</v>
      </c>
      <c r="M77" s="36">
        <v>7555</v>
      </c>
      <c r="N77" s="36">
        <v>1516</v>
      </c>
      <c r="O77" s="36">
        <v>7518</v>
      </c>
      <c r="P77" s="36">
        <v>1503</v>
      </c>
      <c r="Q77" s="36">
        <v>11834</v>
      </c>
      <c r="R77" s="36">
        <v>2716</v>
      </c>
      <c r="S77" s="36">
        <v>5884</v>
      </c>
      <c r="T77" s="36">
        <v>1175</v>
      </c>
      <c r="U77" s="36">
        <v>4246</v>
      </c>
      <c r="V77" s="36">
        <v>850</v>
      </c>
      <c r="W77" s="36">
        <v>7473</v>
      </c>
      <c r="X77" s="36">
        <v>1488</v>
      </c>
      <c r="Y77" s="36">
        <v>7239</v>
      </c>
      <c r="Z77" s="36">
        <v>1450</v>
      </c>
      <c r="AA77" s="36">
        <v>5746</v>
      </c>
      <c r="AB77" s="36">
        <v>1268</v>
      </c>
      <c r="AC77" s="36">
        <v>4289</v>
      </c>
      <c r="AD77" s="36">
        <v>859</v>
      </c>
      <c r="AE77" s="36">
        <v>5534</v>
      </c>
      <c r="AF77" s="36">
        <v>1107</v>
      </c>
      <c r="AG77" s="36">
        <v>5254</v>
      </c>
      <c r="AH77" s="36">
        <v>1032</v>
      </c>
      <c r="AI77" s="36">
        <v>11209</v>
      </c>
      <c r="AJ77" s="36">
        <v>1436</v>
      </c>
      <c r="AK77" s="36">
        <v>4154</v>
      </c>
      <c r="AL77" s="36">
        <v>830</v>
      </c>
      <c r="AM77" s="36">
        <v>5512</v>
      </c>
      <c r="AN77" s="36">
        <v>1103</v>
      </c>
      <c r="AO77" s="36">
        <v>3916</v>
      </c>
      <c r="AP77" s="36">
        <v>893</v>
      </c>
      <c r="AQ77" s="36">
        <v>7478</v>
      </c>
      <c r="AR77" s="36">
        <v>1486</v>
      </c>
      <c r="AS77" s="36">
        <v>12309</v>
      </c>
      <c r="AT77" s="36">
        <v>2465</v>
      </c>
      <c r="AU77" s="36">
        <v>5757</v>
      </c>
      <c r="AV77" s="36">
        <v>1155</v>
      </c>
      <c r="AW77" s="36">
        <v>13129</v>
      </c>
      <c r="AX77" s="36">
        <v>2826</v>
      </c>
      <c r="AY77" s="36">
        <v>10992</v>
      </c>
      <c r="AZ77" s="96">
        <v>2199</v>
      </c>
      <c r="BA77" s="40">
        <v>21844</v>
      </c>
      <c r="BB77" s="40">
        <v>4912</v>
      </c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</row>
    <row r="78" spans="1:238" s="19" customFormat="1" ht="41.25" customHeight="1" thickBot="1">
      <c r="A78" s="64" t="s">
        <v>156</v>
      </c>
      <c r="B78" s="54" t="s">
        <v>142</v>
      </c>
      <c r="C78" s="30" t="s">
        <v>36</v>
      </c>
      <c r="D78" s="30" t="s">
        <v>35</v>
      </c>
      <c r="E78" s="30" t="s">
        <v>48</v>
      </c>
      <c r="F78" s="30" t="s">
        <v>41</v>
      </c>
      <c r="G78" s="71" t="s">
        <v>39</v>
      </c>
      <c r="H78" s="91">
        <v>8319</v>
      </c>
      <c r="I78" s="111">
        <f t="shared" si="5"/>
        <v>1723.62</v>
      </c>
      <c r="J78" s="117">
        <f t="shared" si="6"/>
        <v>20.7</v>
      </c>
      <c r="K78" s="62">
        <v>341</v>
      </c>
      <c r="L78" s="62">
        <v>72</v>
      </c>
      <c r="M78" s="36">
        <v>341</v>
      </c>
      <c r="N78" s="36">
        <v>72</v>
      </c>
      <c r="O78" s="36">
        <v>341</v>
      </c>
      <c r="P78" s="36">
        <v>72</v>
      </c>
      <c r="Q78" s="36">
        <v>341</v>
      </c>
      <c r="R78" s="36">
        <v>72</v>
      </c>
      <c r="S78" s="36">
        <v>341</v>
      </c>
      <c r="T78" s="36">
        <v>72</v>
      </c>
      <c r="U78" s="36">
        <v>341</v>
      </c>
      <c r="V78" s="36">
        <v>72</v>
      </c>
      <c r="W78" s="36">
        <v>341</v>
      </c>
      <c r="X78" s="36">
        <v>72</v>
      </c>
      <c r="Y78" s="36">
        <v>341</v>
      </c>
      <c r="Z78" s="36">
        <v>66.3</v>
      </c>
      <c r="AA78" s="36">
        <v>341</v>
      </c>
      <c r="AB78" s="36">
        <v>72</v>
      </c>
      <c r="AC78" s="36">
        <v>341</v>
      </c>
      <c r="AD78" s="36">
        <v>72</v>
      </c>
      <c r="AE78" s="36">
        <v>341</v>
      </c>
      <c r="AF78" s="36">
        <v>72</v>
      </c>
      <c r="AG78" s="36">
        <v>341</v>
      </c>
      <c r="AH78" s="36">
        <v>54.61</v>
      </c>
      <c r="AI78" s="36">
        <v>341</v>
      </c>
      <c r="AJ78" s="36">
        <v>72</v>
      </c>
      <c r="AK78" s="36">
        <v>341</v>
      </c>
      <c r="AL78" s="36">
        <v>68.709999999999994</v>
      </c>
      <c r="AM78" s="36">
        <v>341</v>
      </c>
      <c r="AN78" s="36">
        <v>72</v>
      </c>
      <c r="AO78" s="36">
        <v>341</v>
      </c>
      <c r="AP78" s="36">
        <v>72</v>
      </c>
      <c r="AQ78" s="36">
        <v>341</v>
      </c>
      <c r="AR78" s="36">
        <v>72</v>
      </c>
      <c r="AS78" s="36">
        <v>341</v>
      </c>
      <c r="AT78" s="36">
        <v>72</v>
      </c>
      <c r="AU78" s="36">
        <v>341</v>
      </c>
      <c r="AV78" s="36">
        <v>72</v>
      </c>
      <c r="AW78" s="36">
        <v>1158</v>
      </c>
      <c r="AX78" s="36">
        <v>238</v>
      </c>
      <c r="AY78" s="36">
        <v>341</v>
      </c>
      <c r="AZ78" s="96">
        <v>72</v>
      </c>
      <c r="BA78" s="40">
        <v>341</v>
      </c>
      <c r="BB78" s="40">
        <v>72</v>
      </c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</row>
    <row r="79" spans="1:238" s="19" customFormat="1" ht="48.75" customHeight="1" thickBot="1">
      <c r="A79" s="69" t="s">
        <v>257</v>
      </c>
      <c r="B79" s="54" t="s">
        <v>136</v>
      </c>
      <c r="C79" s="30" t="s">
        <v>75</v>
      </c>
      <c r="D79" s="30" t="s">
        <v>60</v>
      </c>
      <c r="E79" s="30" t="s">
        <v>122</v>
      </c>
      <c r="F79" s="30" t="s">
        <v>41</v>
      </c>
      <c r="G79" s="71" t="s">
        <v>39</v>
      </c>
      <c r="H79" s="91">
        <v>39069</v>
      </c>
      <c r="I79" s="111">
        <f t="shared" si="5"/>
        <v>7746</v>
      </c>
      <c r="J79" s="117">
        <f t="shared" si="6"/>
        <v>19.8</v>
      </c>
      <c r="K79" s="62">
        <v>1548</v>
      </c>
      <c r="L79" s="62">
        <v>305</v>
      </c>
      <c r="M79" s="36">
        <v>2683</v>
      </c>
      <c r="N79" s="36">
        <v>528</v>
      </c>
      <c r="O79" s="36">
        <v>1157</v>
      </c>
      <c r="P79" s="36">
        <v>228</v>
      </c>
      <c r="Q79" s="36">
        <v>1937</v>
      </c>
      <c r="R79" s="36">
        <v>382</v>
      </c>
      <c r="S79" s="36">
        <v>1157</v>
      </c>
      <c r="T79" s="36">
        <v>228</v>
      </c>
      <c r="U79" s="36">
        <v>1157</v>
      </c>
      <c r="V79" s="36">
        <v>228</v>
      </c>
      <c r="W79" s="36">
        <v>1157</v>
      </c>
      <c r="X79" s="36">
        <v>228</v>
      </c>
      <c r="Y79" s="36">
        <v>1157</v>
      </c>
      <c r="Z79" s="36">
        <v>228</v>
      </c>
      <c r="AA79" s="36">
        <v>1548</v>
      </c>
      <c r="AB79" s="36">
        <v>305</v>
      </c>
      <c r="AC79" s="36">
        <v>767</v>
      </c>
      <c r="AD79" s="36">
        <v>132</v>
      </c>
      <c r="AE79" s="36">
        <v>1283</v>
      </c>
      <c r="AF79" s="36">
        <v>295</v>
      </c>
      <c r="AG79" s="36">
        <v>767</v>
      </c>
      <c r="AH79" s="36">
        <v>151</v>
      </c>
      <c r="AI79" s="36">
        <v>1157</v>
      </c>
      <c r="AJ79" s="36">
        <v>228</v>
      </c>
      <c r="AK79" s="36">
        <v>1157</v>
      </c>
      <c r="AL79" s="36">
        <v>228</v>
      </c>
      <c r="AM79" s="36">
        <v>1157</v>
      </c>
      <c r="AN79" s="36">
        <v>228</v>
      </c>
      <c r="AO79" s="36">
        <v>767</v>
      </c>
      <c r="AP79" s="36">
        <v>151</v>
      </c>
      <c r="AQ79" s="36">
        <v>1157</v>
      </c>
      <c r="AR79" s="36">
        <v>228</v>
      </c>
      <c r="AS79" s="36">
        <v>2683</v>
      </c>
      <c r="AT79" s="36">
        <v>529</v>
      </c>
      <c r="AU79" s="36">
        <v>1548</v>
      </c>
      <c r="AV79" s="36">
        <v>305</v>
      </c>
      <c r="AW79" s="36">
        <v>6566</v>
      </c>
      <c r="AX79" s="36">
        <v>1319</v>
      </c>
      <c r="AY79" s="36">
        <v>2683</v>
      </c>
      <c r="AZ79" s="96">
        <v>528</v>
      </c>
      <c r="BA79" s="40">
        <v>3876</v>
      </c>
      <c r="BB79" s="40">
        <v>764</v>
      </c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</row>
    <row r="80" spans="1:238" s="24" customFormat="1" ht="37.5" customHeight="1" thickBot="1">
      <c r="A80" s="69" t="s">
        <v>157</v>
      </c>
      <c r="B80" s="54" t="s">
        <v>143</v>
      </c>
      <c r="C80" s="30" t="s">
        <v>35</v>
      </c>
      <c r="D80" s="30" t="s">
        <v>44</v>
      </c>
      <c r="E80" s="30" t="s">
        <v>43</v>
      </c>
      <c r="F80" s="30" t="s">
        <v>41</v>
      </c>
      <c r="G80" s="72" t="s">
        <v>39</v>
      </c>
      <c r="H80" s="91">
        <v>47636</v>
      </c>
      <c r="I80" s="111">
        <f t="shared" si="5"/>
        <v>23818</v>
      </c>
      <c r="J80" s="117">
        <f t="shared" si="6"/>
        <v>50</v>
      </c>
      <c r="K80" s="62">
        <v>1862</v>
      </c>
      <c r="L80" s="62">
        <v>931</v>
      </c>
      <c r="M80" s="36">
        <v>1925</v>
      </c>
      <c r="N80" s="36">
        <v>962.5</v>
      </c>
      <c r="O80" s="36">
        <v>1021</v>
      </c>
      <c r="P80" s="36">
        <v>510.5</v>
      </c>
      <c r="Q80" s="36">
        <v>1674</v>
      </c>
      <c r="R80" s="36">
        <v>837</v>
      </c>
      <c r="S80" s="36">
        <v>909</v>
      </c>
      <c r="T80" s="36">
        <v>454.5</v>
      </c>
      <c r="U80" s="36">
        <v>869</v>
      </c>
      <c r="V80" s="36">
        <v>434.5</v>
      </c>
      <c r="W80" s="36">
        <v>924</v>
      </c>
      <c r="X80" s="36">
        <v>462</v>
      </c>
      <c r="Y80" s="36">
        <v>894</v>
      </c>
      <c r="Z80" s="36">
        <v>447</v>
      </c>
      <c r="AA80" s="36">
        <v>927</v>
      </c>
      <c r="AB80" s="36">
        <v>463.5</v>
      </c>
      <c r="AC80" s="36">
        <v>762</v>
      </c>
      <c r="AD80" s="36">
        <v>381</v>
      </c>
      <c r="AE80" s="36">
        <v>1233</v>
      </c>
      <c r="AF80" s="36">
        <v>616.5</v>
      </c>
      <c r="AG80" s="36">
        <v>922</v>
      </c>
      <c r="AH80" s="36">
        <v>461</v>
      </c>
      <c r="AI80" s="36">
        <v>1286</v>
      </c>
      <c r="AJ80" s="36">
        <v>643</v>
      </c>
      <c r="AK80" s="36">
        <v>1002</v>
      </c>
      <c r="AL80" s="36">
        <v>501</v>
      </c>
      <c r="AM80" s="36">
        <v>870</v>
      </c>
      <c r="AN80" s="36">
        <v>435</v>
      </c>
      <c r="AO80" s="36">
        <v>1052</v>
      </c>
      <c r="AP80" s="36">
        <v>526</v>
      </c>
      <c r="AQ80" s="36">
        <v>832</v>
      </c>
      <c r="AR80" s="36">
        <v>416</v>
      </c>
      <c r="AS80" s="36">
        <v>3001</v>
      </c>
      <c r="AT80" s="36">
        <v>1500.5</v>
      </c>
      <c r="AU80" s="36">
        <v>1832</v>
      </c>
      <c r="AV80" s="36">
        <v>916</v>
      </c>
      <c r="AW80" s="36">
        <v>11438</v>
      </c>
      <c r="AX80" s="36">
        <v>5719</v>
      </c>
      <c r="AY80" s="36">
        <v>3412</v>
      </c>
      <c r="AZ80" s="96">
        <v>1706</v>
      </c>
      <c r="BA80" s="40">
        <v>8989</v>
      </c>
      <c r="BB80" s="40">
        <v>4494.5</v>
      </c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</row>
    <row r="81" spans="1:238" s="19" customFormat="1" ht="44.25" customHeight="1" thickBot="1">
      <c r="A81" s="64" t="s">
        <v>0</v>
      </c>
      <c r="B81" s="54" t="s">
        <v>137</v>
      </c>
      <c r="C81" s="30" t="s">
        <v>63</v>
      </c>
      <c r="D81" s="30" t="s">
        <v>45</v>
      </c>
      <c r="E81" s="30" t="s">
        <v>66</v>
      </c>
      <c r="F81" s="30" t="s">
        <v>41</v>
      </c>
      <c r="G81" s="72" t="s">
        <v>39</v>
      </c>
      <c r="H81" s="91">
        <v>8549966</v>
      </c>
      <c r="I81" s="111">
        <f t="shared" si="5"/>
        <v>0</v>
      </c>
      <c r="J81" s="117">
        <f t="shared" si="6"/>
        <v>0</v>
      </c>
      <c r="K81" s="62">
        <v>367690</v>
      </c>
      <c r="L81" s="62"/>
      <c r="M81" s="36">
        <v>705837</v>
      </c>
      <c r="N81" s="36"/>
      <c r="O81" s="36">
        <v>158770</v>
      </c>
      <c r="P81" s="36"/>
      <c r="Q81" s="36">
        <v>399537</v>
      </c>
      <c r="R81" s="36"/>
      <c r="S81" s="36">
        <v>158720</v>
      </c>
      <c r="T81" s="36"/>
      <c r="U81" s="36">
        <v>195994</v>
      </c>
      <c r="V81" s="36"/>
      <c r="W81" s="36">
        <v>224398</v>
      </c>
      <c r="X81" s="36"/>
      <c r="Y81" s="36">
        <v>183412</v>
      </c>
      <c r="Z81" s="36"/>
      <c r="AA81" s="36">
        <v>257221</v>
      </c>
      <c r="AB81" s="36"/>
      <c r="AC81" s="36">
        <v>110252</v>
      </c>
      <c r="AD81" s="36"/>
      <c r="AE81" s="36">
        <v>278329</v>
      </c>
      <c r="AF81" s="36"/>
      <c r="AG81" s="36">
        <v>116365</v>
      </c>
      <c r="AH81" s="36"/>
      <c r="AI81" s="36">
        <v>267588</v>
      </c>
      <c r="AJ81" s="36"/>
      <c r="AK81" s="36">
        <v>204297</v>
      </c>
      <c r="AL81" s="36"/>
      <c r="AM81" s="36">
        <v>199069</v>
      </c>
      <c r="AN81" s="36"/>
      <c r="AO81" s="36">
        <v>183794</v>
      </c>
      <c r="AP81" s="36"/>
      <c r="AQ81" s="36">
        <v>236562</v>
      </c>
      <c r="AR81" s="36"/>
      <c r="AS81" s="36">
        <v>521806</v>
      </c>
      <c r="AT81" s="36"/>
      <c r="AU81" s="36">
        <v>348907</v>
      </c>
      <c r="AV81" s="36"/>
      <c r="AW81" s="36">
        <v>1646004</v>
      </c>
      <c r="AX81" s="36"/>
      <c r="AY81" s="36">
        <v>585303</v>
      </c>
      <c r="AZ81" s="96"/>
      <c r="BA81" s="40">
        <v>1200111</v>
      </c>
      <c r="BB81" s="40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</row>
    <row r="82" spans="1:238" s="15" customFormat="1" ht="38.25" customHeight="1" thickBot="1">
      <c r="A82" s="65" t="s">
        <v>1</v>
      </c>
      <c r="B82" s="54" t="s">
        <v>137</v>
      </c>
      <c r="C82" s="30" t="s">
        <v>63</v>
      </c>
      <c r="D82" s="30" t="s">
        <v>45</v>
      </c>
      <c r="E82" s="30" t="s">
        <v>67</v>
      </c>
      <c r="F82" s="30" t="s">
        <v>41</v>
      </c>
      <c r="G82" s="71" t="s">
        <v>39</v>
      </c>
      <c r="H82" s="91">
        <v>104909</v>
      </c>
      <c r="I82" s="111">
        <f t="shared" si="5"/>
        <v>17306.68</v>
      </c>
      <c r="J82" s="117">
        <f t="shared" si="6"/>
        <v>16.5</v>
      </c>
      <c r="K82" s="62">
        <v>4588</v>
      </c>
      <c r="L82" s="62">
        <v>782</v>
      </c>
      <c r="M82" s="36">
        <v>9042</v>
      </c>
      <c r="N82" s="36">
        <v>1508</v>
      </c>
      <c r="O82" s="36">
        <v>1885</v>
      </c>
      <c r="P82" s="36">
        <v>317.52999999999997</v>
      </c>
      <c r="Q82" s="36">
        <v>4959</v>
      </c>
      <c r="R82" s="36">
        <v>801.49</v>
      </c>
      <c r="S82" s="36">
        <v>1855</v>
      </c>
      <c r="T82" s="36">
        <v>296.11</v>
      </c>
      <c r="U82" s="36">
        <v>2311</v>
      </c>
      <c r="V82" s="36">
        <v>374.8</v>
      </c>
      <c r="W82" s="36">
        <v>2416</v>
      </c>
      <c r="X82" s="36">
        <v>404</v>
      </c>
      <c r="Y82" s="36">
        <v>2146</v>
      </c>
      <c r="Z82" s="36">
        <v>331</v>
      </c>
      <c r="AA82" s="36">
        <v>2998</v>
      </c>
      <c r="AB82" s="36">
        <v>512.20000000000005</v>
      </c>
      <c r="AC82" s="36">
        <v>1194</v>
      </c>
      <c r="AD82" s="36">
        <v>230.45</v>
      </c>
      <c r="AE82" s="36">
        <v>3287</v>
      </c>
      <c r="AF82" s="36">
        <v>520.79999999999995</v>
      </c>
      <c r="AG82" s="36">
        <v>1265</v>
      </c>
      <c r="AH82" s="36">
        <v>214</v>
      </c>
      <c r="AI82" s="36">
        <v>2918</v>
      </c>
      <c r="AJ82" s="36">
        <v>508</v>
      </c>
      <c r="AK82" s="36">
        <v>2080</v>
      </c>
      <c r="AL82" s="36">
        <v>393.7</v>
      </c>
      <c r="AM82" s="36">
        <v>2600</v>
      </c>
      <c r="AN82" s="36">
        <v>431.84</v>
      </c>
      <c r="AO82" s="36">
        <v>1845</v>
      </c>
      <c r="AP82" s="36">
        <v>337.2</v>
      </c>
      <c r="AQ82" s="36">
        <v>2586</v>
      </c>
      <c r="AR82" s="36">
        <v>430</v>
      </c>
      <c r="AS82" s="36">
        <v>5982</v>
      </c>
      <c r="AT82" s="36">
        <v>1022.8</v>
      </c>
      <c r="AU82" s="36">
        <v>4478</v>
      </c>
      <c r="AV82" s="36">
        <v>747.8</v>
      </c>
      <c r="AW82" s="36">
        <v>21897</v>
      </c>
      <c r="AX82" s="36">
        <v>3504.33</v>
      </c>
      <c r="AY82" s="36">
        <v>6793</v>
      </c>
      <c r="AZ82" s="96">
        <v>1132</v>
      </c>
      <c r="BA82" s="40">
        <v>15784</v>
      </c>
      <c r="BB82" s="40">
        <v>2506.63</v>
      </c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</row>
    <row r="83" spans="1:238" s="15" customFormat="1" ht="60.75" customHeight="1" thickBot="1">
      <c r="A83" s="147" t="s">
        <v>2</v>
      </c>
      <c r="B83" s="54" t="s">
        <v>137</v>
      </c>
      <c r="C83" s="30" t="s">
        <v>63</v>
      </c>
      <c r="D83" s="30" t="s">
        <v>35</v>
      </c>
      <c r="E83" s="30" t="s">
        <v>64</v>
      </c>
      <c r="F83" s="30" t="s">
        <v>41</v>
      </c>
      <c r="G83" s="71" t="s">
        <v>39</v>
      </c>
      <c r="H83" s="91">
        <v>2605216</v>
      </c>
      <c r="I83" s="111">
        <f t="shared" si="5"/>
        <v>491763.9</v>
      </c>
      <c r="J83" s="117">
        <f t="shared" si="6"/>
        <v>18.899999999999999</v>
      </c>
      <c r="K83" s="62">
        <v>110577</v>
      </c>
      <c r="L83" s="62">
        <v>21230</v>
      </c>
      <c r="M83" s="36">
        <v>175837</v>
      </c>
      <c r="N83" s="36">
        <v>32834.199999999997</v>
      </c>
      <c r="O83" s="36">
        <v>36150</v>
      </c>
      <c r="P83" s="36">
        <v>7148.7</v>
      </c>
      <c r="Q83" s="36">
        <v>101026</v>
      </c>
      <c r="R83" s="36">
        <v>17346</v>
      </c>
      <c r="S83" s="36">
        <v>34421</v>
      </c>
      <c r="T83" s="36">
        <v>5830.4</v>
      </c>
      <c r="U83" s="36">
        <v>30675</v>
      </c>
      <c r="V83" s="36">
        <v>6046.5</v>
      </c>
      <c r="W83" s="36">
        <v>30789</v>
      </c>
      <c r="X83" s="36">
        <v>5940.1</v>
      </c>
      <c r="Y83" s="36">
        <v>28706</v>
      </c>
      <c r="Z83" s="36">
        <v>5623.8</v>
      </c>
      <c r="AA83" s="36">
        <v>41045</v>
      </c>
      <c r="AB83" s="36">
        <v>6041.8</v>
      </c>
      <c r="AC83" s="36">
        <v>17996</v>
      </c>
      <c r="AD83" s="36">
        <v>3743</v>
      </c>
      <c r="AE83" s="36">
        <v>46799</v>
      </c>
      <c r="AF83" s="36">
        <v>8653.4</v>
      </c>
      <c r="AG83" s="36">
        <v>28438</v>
      </c>
      <c r="AH83" s="36">
        <v>5495.5</v>
      </c>
      <c r="AI83" s="36">
        <v>63149</v>
      </c>
      <c r="AJ83" s="36">
        <v>11456.4</v>
      </c>
      <c r="AK83" s="36">
        <v>31067</v>
      </c>
      <c r="AL83" s="36">
        <v>6206</v>
      </c>
      <c r="AM83" s="36">
        <v>53174</v>
      </c>
      <c r="AN83" s="36">
        <v>9710.1</v>
      </c>
      <c r="AO83" s="36">
        <v>39969</v>
      </c>
      <c r="AP83" s="36">
        <v>6992.4</v>
      </c>
      <c r="AQ83" s="36">
        <v>63923</v>
      </c>
      <c r="AR83" s="36">
        <v>12482</v>
      </c>
      <c r="AS83" s="36">
        <v>129425</v>
      </c>
      <c r="AT83" s="36">
        <v>24985.7</v>
      </c>
      <c r="AU83" s="36">
        <v>101324</v>
      </c>
      <c r="AV83" s="36">
        <v>19228</v>
      </c>
      <c r="AW83" s="36">
        <v>679187</v>
      </c>
      <c r="AX83" s="36">
        <v>132237.9</v>
      </c>
      <c r="AY83" s="36">
        <v>225037</v>
      </c>
      <c r="AZ83" s="96">
        <v>42325</v>
      </c>
      <c r="BA83" s="40">
        <v>536502</v>
      </c>
      <c r="BB83" s="40">
        <v>100207</v>
      </c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</row>
    <row r="84" spans="1:238" s="15" customFormat="1" ht="59.25" customHeight="1" thickBot="1">
      <c r="A84" s="147" t="s">
        <v>3</v>
      </c>
      <c r="B84" s="54" t="s">
        <v>137</v>
      </c>
      <c r="C84" s="30" t="s">
        <v>75</v>
      </c>
      <c r="D84" s="30" t="s">
        <v>36</v>
      </c>
      <c r="E84" s="30" t="s">
        <v>110</v>
      </c>
      <c r="F84" s="30" t="s">
        <v>41</v>
      </c>
      <c r="G84" s="72" t="s">
        <v>39</v>
      </c>
      <c r="H84" s="91">
        <v>315224</v>
      </c>
      <c r="I84" s="111">
        <f t="shared" si="5"/>
        <v>80094.25</v>
      </c>
      <c r="J84" s="117">
        <f t="shared" si="6"/>
        <v>25.4</v>
      </c>
      <c r="K84" s="62">
        <v>11546</v>
      </c>
      <c r="L84" s="62">
        <v>2100</v>
      </c>
      <c r="M84" s="36">
        <v>20616</v>
      </c>
      <c r="N84" s="36">
        <v>6050</v>
      </c>
      <c r="O84" s="36">
        <v>4378</v>
      </c>
      <c r="P84" s="36">
        <v>850</v>
      </c>
      <c r="Q84" s="36">
        <v>11702</v>
      </c>
      <c r="R84" s="36">
        <v>3310.8</v>
      </c>
      <c r="S84" s="36">
        <v>3245</v>
      </c>
      <c r="T84" s="36">
        <v>498</v>
      </c>
      <c r="U84" s="36">
        <v>4903</v>
      </c>
      <c r="V84" s="36">
        <v>1230</v>
      </c>
      <c r="W84" s="36">
        <v>3823</v>
      </c>
      <c r="X84" s="36">
        <v>842.04</v>
      </c>
      <c r="Y84" s="36">
        <v>3985</v>
      </c>
      <c r="Z84" s="36">
        <v>949.7</v>
      </c>
      <c r="AA84" s="36">
        <v>5885</v>
      </c>
      <c r="AB84" s="36">
        <v>1300</v>
      </c>
      <c r="AC84" s="36">
        <v>2059</v>
      </c>
      <c r="AD84" s="36">
        <v>560</v>
      </c>
      <c r="AE84" s="36">
        <v>6276</v>
      </c>
      <c r="AF84" s="36">
        <v>1240</v>
      </c>
      <c r="AG84" s="36">
        <v>2638</v>
      </c>
      <c r="AH84" s="36">
        <v>636.9</v>
      </c>
      <c r="AI84" s="36">
        <v>8526</v>
      </c>
      <c r="AJ84" s="36">
        <v>2050</v>
      </c>
      <c r="AK84" s="36">
        <v>4202</v>
      </c>
      <c r="AL84" s="36">
        <v>966.19</v>
      </c>
      <c r="AM84" s="36">
        <v>6406</v>
      </c>
      <c r="AN84" s="36">
        <v>1500</v>
      </c>
      <c r="AO84" s="36">
        <v>4246</v>
      </c>
      <c r="AP84" s="36">
        <v>1095.79</v>
      </c>
      <c r="AQ84" s="36">
        <v>7363</v>
      </c>
      <c r="AR84" s="36">
        <v>1676.55</v>
      </c>
      <c r="AS84" s="36">
        <v>17396</v>
      </c>
      <c r="AT84" s="36">
        <v>4254.33</v>
      </c>
      <c r="AU84" s="36">
        <v>12623</v>
      </c>
      <c r="AV84" s="36">
        <v>2900</v>
      </c>
      <c r="AW84" s="36">
        <v>80461</v>
      </c>
      <c r="AX84" s="36">
        <v>21353.95</v>
      </c>
      <c r="AY84" s="36">
        <v>26759</v>
      </c>
      <c r="AZ84" s="96">
        <v>6400</v>
      </c>
      <c r="BA84" s="40">
        <v>66186</v>
      </c>
      <c r="BB84" s="40">
        <v>18330</v>
      </c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</row>
    <row r="85" spans="1:238" s="19" customFormat="1" ht="78.75" customHeight="1" thickBot="1">
      <c r="A85" s="69" t="s">
        <v>4</v>
      </c>
      <c r="B85" s="54"/>
      <c r="C85" s="30"/>
      <c r="D85" s="30"/>
      <c r="E85" s="30"/>
      <c r="F85" s="30"/>
      <c r="G85" s="71"/>
      <c r="H85" s="91">
        <v>316978</v>
      </c>
      <c r="I85" s="111">
        <f t="shared" si="5"/>
        <v>0</v>
      </c>
      <c r="J85" s="117">
        <f t="shared" si="6"/>
        <v>0</v>
      </c>
      <c r="K85" s="62">
        <v>11842</v>
      </c>
      <c r="L85" s="62"/>
      <c r="M85" s="36">
        <v>50649</v>
      </c>
      <c r="N85" s="36"/>
      <c r="O85" s="36">
        <v>10204</v>
      </c>
      <c r="P85" s="36"/>
      <c r="Q85" s="36">
        <v>14260</v>
      </c>
      <c r="R85" s="36"/>
      <c r="S85" s="36">
        <v>12883</v>
      </c>
      <c r="T85" s="36"/>
      <c r="U85" s="36">
        <v>12872</v>
      </c>
      <c r="V85" s="36"/>
      <c r="W85" s="36">
        <v>7279</v>
      </c>
      <c r="X85" s="36"/>
      <c r="Y85" s="36">
        <v>16391</v>
      </c>
      <c r="Z85" s="36"/>
      <c r="AA85" s="36">
        <v>11735</v>
      </c>
      <c r="AB85" s="36"/>
      <c r="AC85" s="36">
        <v>6307</v>
      </c>
      <c r="AD85" s="36"/>
      <c r="AE85" s="36">
        <v>19423</v>
      </c>
      <c r="AF85" s="36"/>
      <c r="AG85" s="36">
        <v>11968</v>
      </c>
      <c r="AH85" s="36"/>
      <c r="AI85" s="36">
        <v>9085</v>
      </c>
      <c r="AJ85" s="36"/>
      <c r="AK85" s="36">
        <v>16573</v>
      </c>
      <c r="AL85" s="36"/>
      <c r="AM85" s="36">
        <v>15522</v>
      </c>
      <c r="AN85" s="36"/>
      <c r="AO85" s="36">
        <v>12100</v>
      </c>
      <c r="AP85" s="36"/>
      <c r="AQ85" s="36">
        <v>26523</v>
      </c>
      <c r="AR85" s="36"/>
      <c r="AS85" s="36">
        <v>22448</v>
      </c>
      <c r="AT85" s="36"/>
      <c r="AU85" s="36">
        <v>12721</v>
      </c>
      <c r="AV85" s="36"/>
      <c r="AW85" s="36">
        <v>0</v>
      </c>
      <c r="AX85" s="36"/>
      <c r="AY85" s="36">
        <v>12280</v>
      </c>
      <c r="AZ85" s="96"/>
      <c r="BA85" s="40">
        <v>3913</v>
      </c>
      <c r="BB85" s="40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</row>
    <row r="86" spans="1:238" s="24" customFormat="1" ht="18" customHeight="1" thickBot="1">
      <c r="A86" s="51" t="s">
        <v>236</v>
      </c>
      <c r="B86" s="55" t="s">
        <v>137</v>
      </c>
      <c r="C86" s="22" t="s">
        <v>75</v>
      </c>
      <c r="D86" s="22" t="s">
        <v>46</v>
      </c>
      <c r="E86" s="22" t="s">
        <v>71</v>
      </c>
      <c r="F86" s="22" t="s">
        <v>41</v>
      </c>
      <c r="G86" s="71" t="s">
        <v>39</v>
      </c>
      <c r="H86" s="92">
        <v>307154</v>
      </c>
      <c r="I86" s="111">
        <f t="shared" si="5"/>
        <v>100680.4</v>
      </c>
      <c r="J86" s="117">
        <f t="shared" si="6"/>
        <v>32.799999999999997</v>
      </c>
      <c r="K86" s="61">
        <v>11720</v>
      </c>
      <c r="L86" s="61">
        <v>3680</v>
      </c>
      <c r="M86" s="37">
        <v>48063</v>
      </c>
      <c r="N86" s="37">
        <v>14520</v>
      </c>
      <c r="O86" s="37">
        <v>9885</v>
      </c>
      <c r="P86" s="37">
        <v>2910</v>
      </c>
      <c r="Q86" s="37">
        <v>13910</v>
      </c>
      <c r="R86" s="37">
        <v>5205.5</v>
      </c>
      <c r="S86" s="37">
        <v>12490</v>
      </c>
      <c r="T86" s="37">
        <v>3651</v>
      </c>
      <c r="U86" s="37">
        <v>12378</v>
      </c>
      <c r="V86" s="37">
        <v>3400</v>
      </c>
      <c r="W86" s="37">
        <v>7095</v>
      </c>
      <c r="X86" s="37">
        <v>2420</v>
      </c>
      <c r="Y86" s="37">
        <v>15880</v>
      </c>
      <c r="Z86" s="37">
        <v>3902.5</v>
      </c>
      <c r="AA86" s="37">
        <v>11520</v>
      </c>
      <c r="AB86" s="37">
        <v>4100</v>
      </c>
      <c r="AC86" s="37">
        <v>5850</v>
      </c>
      <c r="AD86" s="37">
        <v>2002</v>
      </c>
      <c r="AE86" s="37">
        <v>19160</v>
      </c>
      <c r="AF86" s="37">
        <v>6200</v>
      </c>
      <c r="AG86" s="37">
        <v>11725</v>
      </c>
      <c r="AH86" s="37">
        <v>3677.4</v>
      </c>
      <c r="AI86" s="37">
        <v>9022</v>
      </c>
      <c r="AJ86" s="37">
        <v>2550</v>
      </c>
      <c r="AK86" s="37">
        <v>16252</v>
      </c>
      <c r="AL86" s="37">
        <v>6552</v>
      </c>
      <c r="AM86" s="37">
        <v>14880</v>
      </c>
      <c r="AN86" s="37">
        <v>4400</v>
      </c>
      <c r="AO86" s="37">
        <v>11806</v>
      </c>
      <c r="AP86" s="37">
        <v>3600</v>
      </c>
      <c r="AQ86" s="37">
        <v>25086</v>
      </c>
      <c r="AR86" s="37">
        <v>9060</v>
      </c>
      <c r="AS86" s="37">
        <v>22266</v>
      </c>
      <c r="AT86" s="37">
        <v>8500</v>
      </c>
      <c r="AU86" s="37">
        <v>12488</v>
      </c>
      <c r="AV86" s="37">
        <v>4600</v>
      </c>
      <c r="AW86" s="37">
        <v>0</v>
      </c>
      <c r="AX86" s="37">
        <v>0</v>
      </c>
      <c r="AY86" s="37">
        <v>11880</v>
      </c>
      <c r="AZ86" s="95">
        <v>4900</v>
      </c>
      <c r="BA86" s="41">
        <v>3798</v>
      </c>
      <c r="BB86" s="41">
        <v>850</v>
      </c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</row>
    <row r="87" spans="1:238" s="24" customFormat="1" ht="22.5" customHeight="1" thickBot="1">
      <c r="A87" s="148" t="s">
        <v>237</v>
      </c>
      <c r="B87" s="55" t="s">
        <v>138</v>
      </c>
      <c r="C87" s="22" t="s">
        <v>75</v>
      </c>
      <c r="D87" s="22" t="s">
        <v>46</v>
      </c>
      <c r="E87" s="22" t="s">
        <v>71</v>
      </c>
      <c r="F87" s="22" t="s">
        <v>41</v>
      </c>
      <c r="G87" s="71" t="s">
        <v>39</v>
      </c>
      <c r="H87" s="92">
        <v>9824</v>
      </c>
      <c r="I87" s="111">
        <f t="shared" si="5"/>
        <v>2213.0700000000002</v>
      </c>
      <c r="J87" s="117">
        <f t="shared" si="6"/>
        <v>22.5</v>
      </c>
      <c r="K87" s="61">
        <v>122</v>
      </c>
      <c r="L87" s="61">
        <v>58</v>
      </c>
      <c r="M87" s="37">
        <v>2586</v>
      </c>
      <c r="N87" s="37">
        <v>647</v>
      </c>
      <c r="O87" s="37">
        <v>319</v>
      </c>
      <c r="P87" s="37">
        <v>100</v>
      </c>
      <c r="Q87" s="37">
        <v>350</v>
      </c>
      <c r="R87" s="37">
        <v>105</v>
      </c>
      <c r="S87" s="37">
        <v>393</v>
      </c>
      <c r="T87" s="37">
        <v>173</v>
      </c>
      <c r="U87" s="37">
        <v>494</v>
      </c>
      <c r="V87" s="37">
        <v>31</v>
      </c>
      <c r="W87" s="37">
        <v>184</v>
      </c>
      <c r="X87" s="37">
        <v>40</v>
      </c>
      <c r="Y87" s="37">
        <v>511</v>
      </c>
      <c r="Z87" s="37">
        <v>145.77000000000001</v>
      </c>
      <c r="AA87" s="37">
        <v>215</v>
      </c>
      <c r="AB87" s="37">
        <v>44</v>
      </c>
      <c r="AC87" s="37">
        <v>457</v>
      </c>
      <c r="AD87" s="37">
        <v>75</v>
      </c>
      <c r="AE87" s="37">
        <v>263</v>
      </c>
      <c r="AF87" s="37">
        <v>104</v>
      </c>
      <c r="AG87" s="37">
        <v>243</v>
      </c>
      <c r="AH87" s="37">
        <v>59.2</v>
      </c>
      <c r="AI87" s="37">
        <v>63</v>
      </c>
      <c r="AJ87" s="37">
        <v>17</v>
      </c>
      <c r="AK87" s="37">
        <v>321</v>
      </c>
      <c r="AL87" s="37">
        <v>45.1</v>
      </c>
      <c r="AM87" s="37">
        <v>642</v>
      </c>
      <c r="AN87" s="37">
        <v>198</v>
      </c>
      <c r="AO87" s="37">
        <v>294</v>
      </c>
      <c r="AP87" s="37">
        <v>58</v>
      </c>
      <c r="AQ87" s="37">
        <v>1437</v>
      </c>
      <c r="AR87" s="37">
        <v>92.3</v>
      </c>
      <c r="AS87" s="37">
        <v>182</v>
      </c>
      <c r="AT87" s="37">
        <v>35.5</v>
      </c>
      <c r="AU87" s="37">
        <v>233</v>
      </c>
      <c r="AV87" s="37">
        <v>60</v>
      </c>
      <c r="AW87" s="37">
        <v>0</v>
      </c>
      <c r="AX87" s="37">
        <v>0</v>
      </c>
      <c r="AY87" s="37">
        <v>400</v>
      </c>
      <c r="AZ87" s="95">
        <v>100</v>
      </c>
      <c r="BA87" s="41">
        <v>115</v>
      </c>
      <c r="BB87" s="41">
        <v>25.2</v>
      </c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</row>
    <row r="88" spans="1:238" s="19" customFormat="1" ht="136.5" customHeight="1" thickBot="1">
      <c r="A88" s="149" t="s">
        <v>5</v>
      </c>
      <c r="B88" s="54" t="s">
        <v>136</v>
      </c>
      <c r="C88" s="30" t="s">
        <v>75</v>
      </c>
      <c r="D88" s="30" t="s">
        <v>46</v>
      </c>
      <c r="E88" s="30" t="s">
        <v>77</v>
      </c>
      <c r="F88" s="30" t="s">
        <v>41</v>
      </c>
      <c r="G88" s="71" t="s">
        <v>39</v>
      </c>
      <c r="H88" s="91">
        <v>1975262</v>
      </c>
      <c r="I88" s="111">
        <f t="shared" si="5"/>
        <v>416431.7</v>
      </c>
      <c r="J88" s="117">
        <f t="shared" si="6"/>
        <v>21.1</v>
      </c>
      <c r="K88" s="62">
        <v>88073</v>
      </c>
      <c r="L88" s="62">
        <v>17434.599999999999</v>
      </c>
      <c r="M88" s="36">
        <v>155594</v>
      </c>
      <c r="N88" s="36">
        <v>28374.6</v>
      </c>
      <c r="O88" s="36">
        <v>33792</v>
      </c>
      <c r="P88" s="36">
        <v>6375</v>
      </c>
      <c r="Q88" s="36">
        <v>79069</v>
      </c>
      <c r="R88" s="36">
        <v>17544.599999999999</v>
      </c>
      <c r="S88" s="36">
        <v>36489</v>
      </c>
      <c r="T88" s="36">
        <v>8427</v>
      </c>
      <c r="U88" s="36">
        <v>48718</v>
      </c>
      <c r="V88" s="36">
        <v>12568.4</v>
      </c>
      <c r="W88" s="36">
        <v>26778</v>
      </c>
      <c r="X88" s="36">
        <v>5521.5</v>
      </c>
      <c r="Y88" s="36">
        <v>42704</v>
      </c>
      <c r="Z88" s="36">
        <v>10257</v>
      </c>
      <c r="AA88" s="36">
        <v>61535</v>
      </c>
      <c r="AB88" s="36">
        <v>16052.5</v>
      </c>
      <c r="AC88" s="36">
        <v>25656</v>
      </c>
      <c r="AD88" s="36">
        <v>4981.5</v>
      </c>
      <c r="AE88" s="36">
        <v>63032</v>
      </c>
      <c r="AF88" s="36">
        <v>14696.9</v>
      </c>
      <c r="AG88" s="36">
        <v>24171</v>
      </c>
      <c r="AH88" s="36">
        <v>4246.2</v>
      </c>
      <c r="AI88" s="36">
        <v>64188</v>
      </c>
      <c r="AJ88" s="36">
        <v>11218.7</v>
      </c>
      <c r="AK88" s="36">
        <v>37014</v>
      </c>
      <c r="AL88" s="36">
        <v>8428.7999999999993</v>
      </c>
      <c r="AM88" s="36">
        <v>42783</v>
      </c>
      <c r="AN88" s="36">
        <v>11142</v>
      </c>
      <c r="AO88" s="36">
        <v>26525</v>
      </c>
      <c r="AP88" s="36">
        <v>5366.8</v>
      </c>
      <c r="AQ88" s="36">
        <v>40293</v>
      </c>
      <c r="AR88" s="36">
        <v>11439</v>
      </c>
      <c r="AS88" s="36">
        <v>134147</v>
      </c>
      <c r="AT88" s="36">
        <v>28266.6</v>
      </c>
      <c r="AU88" s="36">
        <v>76776</v>
      </c>
      <c r="AV88" s="36">
        <v>25442.6</v>
      </c>
      <c r="AW88" s="36">
        <v>516325</v>
      </c>
      <c r="AX88" s="36">
        <v>96583.3</v>
      </c>
      <c r="AY88" s="36">
        <v>121575</v>
      </c>
      <c r="AZ88" s="96">
        <v>27067.5</v>
      </c>
      <c r="BA88" s="40">
        <v>230025</v>
      </c>
      <c r="BB88" s="40">
        <v>44996.6</v>
      </c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</row>
    <row r="89" spans="1:238" s="24" customFormat="1" ht="57.75" customHeight="1" thickBot="1">
      <c r="A89" s="149" t="s">
        <v>6</v>
      </c>
      <c r="B89" s="54" t="s">
        <v>136</v>
      </c>
      <c r="C89" s="30" t="s">
        <v>75</v>
      </c>
      <c r="D89" s="30" t="s">
        <v>46</v>
      </c>
      <c r="E89" s="22" t="s">
        <v>109</v>
      </c>
      <c r="F89" s="30" t="s">
        <v>41</v>
      </c>
      <c r="G89" s="71" t="s">
        <v>39</v>
      </c>
      <c r="H89" s="91">
        <v>808835</v>
      </c>
      <c r="I89" s="111">
        <f t="shared" si="5"/>
        <v>217309.3</v>
      </c>
      <c r="J89" s="117">
        <f t="shared" si="6"/>
        <v>26.9</v>
      </c>
      <c r="K89" s="62">
        <v>27606</v>
      </c>
      <c r="L89" s="62">
        <f>L90+L91+L92+L93</f>
        <v>8485.2000000000007</v>
      </c>
      <c r="M89" s="62">
        <f t="shared" ref="M89:BB89" si="7">M90+M91+M92+M93</f>
        <v>54414</v>
      </c>
      <c r="N89" s="62">
        <f t="shared" si="7"/>
        <v>14437.2</v>
      </c>
      <c r="O89" s="62">
        <f t="shared" si="7"/>
        <v>11377</v>
      </c>
      <c r="P89" s="62">
        <f t="shared" si="7"/>
        <v>3330.9</v>
      </c>
      <c r="Q89" s="62">
        <f t="shared" si="7"/>
        <v>31609</v>
      </c>
      <c r="R89" s="62">
        <f t="shared" si="7"/>
        <v>8747.9</v>
      </c>
      <c r="S89" s="62">
        <f t="shared" si="7"/>
        <v>9459</v>
      </c>
      <c r="T89" s="62">
        <f t="shared" si="7"/>
        <v>2066.6</v>
      </c>
      <c r="U89" s="62">
        <f t="shared" si="7"/>
        <v>9496</v>
      </c>
      <c r="V89" s="62">
        <f t="shared" si="7"/>
        <v>3106.7</v>
      </c>
      <c r="W89" s="62">
        <f t="shared" si="7"/>
        <v>11193</v>
      </c>
      <c r="X89" s="62">
        <f t="shared" si="7"/>
        <v>4193.8</v>
      </c>
      <c r="Y89" s="62">
        <f t="shared" si="7"/>
        <v>8191</v>
      </c>
      <c r="Z89" s="62">
        <f t="shared" si="7"/>
        <v>2138</v>
      </c>
      <c r="AA89" s="62">
        <f t="shared" si="7"/>
        <v>12597</v>
      </c>
      <c r="AB89" s="62">
        <f t="shared" si="7"/>
        <v>3611.2</v>
      </c>
      <c r="AC89" s="62">
        <f t="shared" si="7"/>
        <v>3164</v>
      </c>
      <c r="AD89" s="62">
        <f t="shared" si="7"/>
        <v>926</v>
      </c>
      <c r="AE89" s="62">
        <f t="shared" si="7"/>
        <v>12918</v>
      </c>
      <c r="AF89" s="62">
        <f t="shared" si="7"/>
        <v>3955.4</v>
      </c>
      <c r="AG89" s="62">
        <f t="shared" si="7"/>
        <v>6850</v>
      </c>
      <c r="AH89" s="62">
        <f t="shared" si="7"/>
        <v>1934.4</v>
      </c>
      <c r="AI89" s="62">
        <f t="shared" si="7"/>
        <v>14925</v>
      </c>
      <c r="AJ89" s="62">
        <f t="shared" si="7"/>
        <v>4138.1000000000004</v>
      </c>
      <c r="AK89" s="62">
        <f t="shared" si="7"/>
        <v>9749</v>
      </c>
      <c r="AL89" s="62">
        <f t="shared" si="7"/>
        <v>2884.1</v>
      </c>
      <c r="AM89" s="62">
        <f t="shared" si="7"/>
        <v>13799</v>
      </c>
      <c r="AN89" s="62">
        <f t="shared" si="7"/>
        <v>4051.4</v>
      </c>
      <c r="AO89" s="62">
        <f t="shared" si="7"/>
        <v>11563</v>
      </c>
      <c r="AP89" s="62">
        <f t="shared" si="7"/>
        <v>2979.7</v>
      </c>
      <c r="AQ89" s="62">
        <f t="shared" si="7"/>
        <v>10399</v>
      </c>
      <c r="AR89" s="62">
        <f t="shared" si="7"/>
        <v>3144</v>
      </c>
      <c r="AS89" s="62">
        <f t="shared" si="7"/>
        <v>42819</v>
      </c>
      <c r="AT89" s="62">
        <f t="shared" si="7"/>
        <v>11291.4</v>
      </c>
      <c r="AU89" s="62">
        <f t="shared" si="7"/>
        <v>33653</v>
      </c>
      <c r="AV89" s="62">
        <f t="shared" si="7"/>
        <v>9341.7000000000007</v>
      </c>
      <c r="AW89" s="62">
        <f t="shared" si="7"/>
        <v>237498</v>
      </c>
      <c r="AX89" s="62">
        <f t="shared" si="7"/>
        <v>58786.7</v>
      </c>
      <c r="AY89" s="62">
        <f t="shared" si="7"/>
        <v>71483</v>
      </c>
      <c r="AZ89" s="62">
        <f t="shared" si="7"/>
        <v>19698.400000000001</v>
      </c>
      <c r="BA89" s="62">
        <f t="shared" si="7"/>
        <v>164073</v>
      </c>
      <c r="BB89" s="62">
        <f t="shared" si="7"/>
        <v>44060.5</v>
      </c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</row>
    <row r="90" spans="1:238" s="24" customFormat="1" ht="26.25" customHeight="1" thickBot="1">
      <c r="A90" s="148" t="s">
        <v>238</v>
      </c>
      <c r="B90" s="55" t="s">
        <v>136</v>
      </c>
      <c r="C90" s="22" t="s">
        <v>75</v>
      </c>
      <c r="D90" s="22" t="s">
        <v>46</v>
      </c>
      <c r="E90" s="22" t="s">
        <v>78</v>
      </c>
      <c r="F90" s="22" t="s">
        <v>41</v>
      </c>
      <c r="G90" s="71" t="s">
        <v>39</v>
      </c>
      <c r="H90" s="92">
        <v>578793</v>
      </c>
      <c r="I90" s="111">
        <f t="shared" si="5"/>
        <v>149292.79999999999</v>
      </c>
      <c r="J90" s="117">
        <f t="shared" si="6"/>
        <v>25.8</v>
      </c>
      <c r="K90" s="61">
        <v>18134</v>
      </c>
      <c r="L90" s="61">
        <v>5289.7</v>
      </c>
      <c r="M90" s="37">
        <v>34355</v>
      </c>
      <c r="N90" s="37">
        <v>7404.6</v>
      </c>
      <c r="O90" s="37">
        <v>7082</v>
      </c>
      <c r="P90" s="37">
        <v>2004.9</v>
      </c>
      <c r="Q90" s="37">
        <v>22633</v>
      </c>
      <c r="R90" s="37">
        <v>6128.3</v>
      </c>
      <c r="S90" s="37">
        <v>5451</v>
      </c>
      <c r="T90" s="37">
        <v>1148.3</v>
      </c>
      <c r="U90" s="37">
        <v>5854</v>
      </c>
      <c r="V90" s="37">
        <v>1814</v>
      </c>
      <c r="W90" s="37">
        <v>6888</v>
      </c>
      <c r="X90" s="37">
        <v>2702</v>
      </c>
      <c r="Y90" s="37">
        <v>4178</v>
      </c>
      <c r="Z90" s="37">
        <v>1029</v>
      </c>
      <c r="AA90" s="37">
        <v>6751</v>
      </c>
      <c r="AB90" s="37">
        <v>1960.1</v>
      </c>
      <c r="AC90" s="37">
        <v>1495</v>
      </c>
      <c r="AD90" s="37">
        <v>402</v>
      </c>
      <c r="AE90" s="37">
        <v>7504</v>
      </c>
      <c r="AF90" s="37">
        <v>2166.5</v>
      </c>
      <c r="AG90" s="37">
        <v>2870</v>
      </c>
      <c r="AH90" s="37">
        <v>781.8</v>
      </c>
      <c r="AI90" s="37">
        <v>10131</v>
      </c>
      <c r="AJ90" s="37">
        <v>2571.6</v>
      </c>
      <c r="AK90" s="37">
        <v>5491</v>
      </c>
      <c r="AL90" s="37">
        <v>1521.2</v>
      </c>
      <c r="AM90" s="37">
        <v>7088</v>
      </c>
      <c r="AN90" s="37">
        <v>2085.9</v>
      </c>
      <c r="AO90" s="37">
        <v>7004</v>
      </c>
      <c r="AP90" s="37">
        <v>1833.1</v>
      </c>
      <c r="AQ90" s="37">
        <v>5715</v>
      </c>
      <c r="AR90" s="37">
        <v>1593.9</v>
      </c>
      <c r="AS90" s="37">
        <v>29569</v>
      </c>
      <c r="AT90" s="37">
        <v>7389.1</v>
      </c>
      <c r="AU90" s="37">
        <v>23111</v>
      </c>
      <c r="AV90" s="37">
        <v>6200.4</v>
      </c>
      <c r="AW90" s="37">
        <v>185871</v>
      </c>
      <c r="AX90" s="37">
        <v>45449</v>
      </c>
      <c r="AY90" s="37">
        <v>56673</v>
      </c>
      <c r="AZ90" s="95">
        <v>15245.6</v>
      </c>
      <c r="BA90" s="41">
        <v>124945</v>
      </c>
      <c r="BB90" s="41">
        <v>32571.8</v>
      </c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</row>
    <row r="91" spans="1:238" s="24" customFormat="1" ht="26.25" customHeight="1" thickBot="1">
      <c r="A91" s="51" t="s">
        <v>33</v>
      </c>
      <c r="B91" s="55" t="s">
        <v>136</v>
      </c>
      <c r="C91" s="22" t="s">
        <v>75</v>
      </c>
      <c r="D91" s="22" t="s">
        <v>46</v>
      </c>
      <c r="E91" s="22" t="s">
        <v>79</v>
      </c>
      <c r="F91" s="22" t="s">
        <v>41</v>
      </c>
      <c r="G91" s="71" t="s">
        <v>39</v>
      </c>
      <c r="H91" s="92">
        <v>24780</v>
      </c>
      <c r="I91" s="111">
        <f t="shared" si="5"/>
        <v>6636.1</v>
      </c>
      <c r="J91" s="117">
        <f t="shared" si="6"/>
        <v>26.8</v>
      </c>
      <c r="K91" s="61">
        <v>391</v>
      </c>
      <c r="L91" s="61">
        <v>146.80000000000001</v>
      </c>
      <c r="M91" s="37">
        <v>2327</v>
      </c>
      <c r="N91" s="37">
        <v>749.7</v>
      </c>
      <c r="O91" s="37">
        <v>196</v>
      </c>
      <c r="P91" s="37">
        <v>68</v>
      </c>
      <c r="Q91" s="37">
        <v>879</v>
      </c>
      <c r="R91" s="37">
        <v>225.8</v>
      </c>
      <c r="S91" s="37">
        <v>135</v>
      </c>
      <c r="T91" s="37">
        <v>32.6</v>
      </c>
      <c r="U91" s="37">
        <v>150</v>
      </c>
      <c r="V91" s="37">
        <v>48</v>
      </c>
      <c r="W91" s="37">
        <v>284</v>
      </c>
      <c r="X91" s="37">
        <v>111.8</v>
      </c>
      <c r="Y91" s="37">
        <v>194</v>
      </c>
      <c r="Z91" s="37">
        <v>59</v>
      </c>
      <c r="AA91" s="37">
        <v>235</v>
      </c>
      <c r="AB91" s="37">
        <v>82.8</v>
      </c>
      <c r="AC91" s="37">
        <v>98</v>
      </c>
      <c r="AD91" s="37">
        <v>30.6</v>
      </c>
      <c r="AE91" s="37">
        <v>162</v>
      </c>
      <c r="AF91" s="37">
        <v>45.6</v>
      </c>
      <c r="AG91" s="37">
        <v>132</v>
      </c>
      <c r="AH91" s="37">
        <v>36</v>
      </c>
      <c r="AI91" s="37">
        <v>244</v>
      </c>
      <c r="AJ91" s="37">
        <v>73.900000000000006</v>
      </c>
      <c r="AK91" s="37">
        <v>201</v>
      </c>
      <c r="AL91" s="37">
        <v>64.2</v>
      </c>
      <c r="AM91" s="37">
        <v>158</v>
      </c>
      <c r="AN91" s="37">
        <v>58.1</v>
      </c>
      <c r="AO91" s="37">
        <v>90</v>
      </c>
      <c r="AP91" s="37">
        <v>26.7</v>
      </c>
      <c r="AQ91" s="37">
        <v>162</v>
      </c>
      <c r="AR91" s="37">
        <v>83</v>
      </c>
      <c r="AS91" s="37">
        <v>1328</v>
      </c>
      <c r="AT91" s="37">
        <v>373.9</v>
      </c>
      <c r="AU91" s="37">
        <v>1342</v>
      </c>
      <c r="AV91" s="37">
        <v>354.2</v>
      </c>
      <c r="AW91" s="37">
        <v>7754</v>
      </c>
      <c r="AX91" s="37">
        <v>1701.4</v>
      </c>
      <c r="AY91" s="37">
        <v>1687</v>
      </c>
      <c r="AZ91" s="95">
        <v>519.6</v>
      </c>
      <c r="BA91" s="41">
        <v>6631</v>
      </c>
      <c r="BB91" s="41">
        <v>1744.4</v>
      </c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</row>
    <row r="92" spans="1:238" s="24" customFormat="1" ht="26.25" customHeight="1" thickBot="1">
      <c r="A92" s="51" t="s">
        <v>239</v>
      </c>
      <c r="B92" s="55" t="s">
        <v>136</v>
      </c>
      <c r="C92" s="22" t="s">
        <v>75</v>
      </c>
      <c r="D92" s="22" t="s">
        <v>46</v>
      </c>
      <c r="E92" s="22" t="s">
        <v>80</v>
      </c>
      <c r="F92" s="22" t="s">
        <v>41</v>
      </c>
      <c r="G92" s="71" t="s">
        <v>39</v>
      </c>
      <c r="H92" s="92">
        <v>129887</v>
      </c>
      <c r="I92" s="111">
        <f t="shared" si="5"/>
        <v>41064.199999999997</v>
      </c>
      <c r="J92" s="117">
        <f t="shared" si="6"/>
        <v>31.6</v>
      </c>
      <c r="K92" s="61">
        <v>5750</v>
      </c>
      <c r="L92" s="61">
        <v>2086.9</v>
      </c>
      <c r="M92" s="37">
        <v>11762</v>
      </c>
      <c r="N92" s="37">
        <v>4507.8</v>
      </c>
      <c r="O92" s="37">
        <v>2798</v>
      </c>
      <c r="P92" s="37">
        <v>885.4</v>
      </c>
      <c r="Q92" s="37">
        <v>4400</v>
      </c>
      <c r="R92" s="37">
        <v>1392.2</v>
      </c>
      <c r="S92" s="37">
        <v>2428</v>
      </c>
      <c r="T92" s="37">
        <v>618.6</v>
      </c>
      <c r="U92" s="37">
        <v>2013</v>
      </c>
      <c r="V92" s="37">
        <v>779.4</v>
      </c>
      <c r="W92" s="37">
        <v>2725</v>
      </c>
      <c r="X92" s="37">
        <v>990.3</v>
      </c>
      <c r="Y92" s="37">
        <v>3011</v>
      </c>
      <c r="Z92" s="37">
        <v>818</v>
      </c>
      <c r="AA92" s="37">
        <v>3718</v>
      </c>
      <c r="AB92" s="37">
        <v>1037.8</v>
      </c>
      <c r="AC92" s="37">
        <v>1167</v>
      </c>
      <c r="AD92" s="37">
        <v>377.4</v>
      </c>
      <c r="AE92" s="37">
        <v>3520</v>
      </c>
      <c r="AF92" s="37">
        <v>1235.4000000000001</v>
      </c>
      <c r="AG92" s="37">
        <v>2905</v>
      </c>
      <c r="AH92" s="37">
        <v>858.1</v>
      </c>
      <c r="AI92" s="37">
        <v>2902</v>
      </c>
      <c r="AJ92" s="37">
        <v>924.8</v>
      </c>
      <c r="AK92" s="37">
        <v>2793</v>
      </c>
      <c r="AL92" s="37">
        <v>933.9</v>
      </c>
      <c r="AM92" s="37">
        <v>4796</v>
      </c>
      <c r="AN92" s="37">
        <v>1415.9</v>
      </c>
      <c r="AO92" s="37">
        <v>3091</v>
      </c>
      <c r="AP92" s="37">
        <v>809.3</v>
      </c>
      <c r="AQ92" s="37">
        <v>3047</v>
      </c>
      <c r="AR92" s="37">
        <v>1031.8</v>
      </c>
      <c r="AS92" s="37">
        <v>7491</v>
      </c>
      <c r="AT92" s="37">
        <v>2354.5</v>
      </c>
      <c r="AU92" s="37">
        <v>5879</v>
      </c>
      <c r="AV92" s="37">
        <v>1887.2</v>
      </c>
      <c r="AW92" s="37">
        <v>24822</v>
      </c>
      <c r="AX92" s="37">
        <v>6815.4</v>
      </c>
      <c r="AY92" s="37">
        <v>8082</v>
      </c>
      <c r="AZ92" s="95">
        <v>2583.1999999999998</v>
      </c>
      <c r="BA92" s="41">
        <v>20787</v>
      </c>
      <c r="BB92" s="41">
        <v>6720.9</v>
      </c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</row>
    <row r="93" spans="1:238" s="20" customFormat="1" ht="26.25" customHeight="1" thickBot="1">
      <c r="A93" s="66" t="s">
        <v>240</v>
      </c>
      <c r="B93" s="55" t="s">
        <v>136</v>
      </c>
      <c r="C93" s="22" t="s">
        <v>75</v>
      </c>
      <c r="D93" s="22" t="s">
        <v>46</v>
      </c>
      <c r="E93" s="22" t="s">
        <v>81</v>
      </c>
      <c r="F93" s="22" t="s">
        <v>41</v>
      </c>
      <c r="G93" s="71" t="s">
        <v>39</v>
      </c>
      <c r="H93" s="92">
        <v>75375</v>
      </c>
      <c r="I93" s="111">
        <f t="shared" si="5"/>
        <v>20316.2</v>
      </c>
      <c r="J93" s="117">
        <f t="shared" si="6"/>
        <v>27</v>
      </c>
      <c r="K93" s="61">
        <v>3331</v>
      </c>
      <c r="L93" s="61">
        <v>961.8</v>
      </c>
      <c r="M93" s="37">
        <v>5970</v>
      </c>
      <c r="N93" s="37">
        <v>1775.1</v>
      </c>
      <c r="O93" s="37">
        <v>1301</v>
      </c>
      <c r="P93" s="37">
        <v>372.6</v>
      </c>
      <c r="Q93" s="37">
        <v>3697</v>
      </c>
      <c r="R93" s="37">
        <v>1001.6</v>
      </c>
      <c r="S93" s="37">
        <v>1445</v>
      </c>
      <c r="T93" s="37">
        <v>267.10000000000002</v>
      </c>
      <c r="U93" s="37">
        <v>1479</v>
      </c>
      <c r="V93" s="37">
        <v>465.3</v>
      </c>
      <c r="W93" s="37">
        <v>1296</v>
      </c>
      <c r="X93" s="37">
        <v>389.7</v>
      </c>
      <c r="Y93" s="37">
        <v>808</v>
      </c>
      <c r="Z93" s="37">
        <v>232</v>
      </c>
      <c r="AA93" s="37">
        <v>1893</v>
      </c>
      <c r="AB93" s="37">
        <v>530.5</v>
      </c>
      <c r="AC93" s="37">
        <v>404</v>
      </c>
      <c r="AD93" s="37">
        <v>116</v>
      </c>
      <c r="AE93" s="37">
        <v>1732</v>
      </c>
      <c r="AF93" s="37">
        <v>507.9</v>
      </c>
      <c r="AG93" s="37">
        <v>943</v>
      </c>
      <c r="AH93" s="37">
        <v>258.5</v>
      </c>
      <c r="AI93" s="37">
        <v>1648</v>
      </c>
      <c r="AJ93" s="37">
        <v>567.79999999999995</v>
      </c>
      <c r="AK93" s="37">
        <v>1264</v>
      </c>
      <c r="AL93" s="37">
        <v>364.8</v>
      </c>
      <c r="AM93" s="37">
        <v>1757</v>
      </c>
      <c r="AN93" s="37">
        <v>491.5</v>
      </c>
      <c r="AO93" s="37">
        <v>1378</v>
      </c>
      <c r="AP93" s="37">
        <v>310.60000000000002</v>
      </c>
      <c r="AQ93" s="37">
        <v>1475</v>
      </c>
      <c r="AR93" s="37">
        <v>435.3</v>
      </c>
      <c r="AS93" s="37">
        <v>4431</v>
      </c>
      <c r="AT93" s="37">
        <v>1173.9000000000001</v>
      </c>
      <c r="AU93" s="37">
        <v>3321</v>
      </c>
      <c r="AV93" s="37">
        <v>899.9</v>
      </c>
      <c r="AW93" s="37">
        <v>19051</v>
      </c>
      <c r="AX93" s="37">
        <v>4820.8999999999996</v>
      </c>
      <c r="AY93" s="37">
        <v>5041</v>
      </c>
      <c r="AZ93" s="95">
        <v>1350</v>
      </c>
      <c r="BA93" s="41">
        <v>11710</v>
      </c>
      <c r="BB93" s="41">
        <v>3023.4</v>
      </c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</row>
    <row r="94" spans="1:238" s="15" customFormat="1" ht="36" customHeight="1" thickBot="1">
      <c r="A94" s="65" t="s">
        <v>7</v>
      </c>
      <c r="B94" s="54" t="s">
        <v>136</v>
      </c>
      <c r="C94" s="30" t="s">
        <v>75</v>
      </c>
      <c r="D94" s="30" t="s">
        <v>46</v>
      </c>
      <c r="E94" s="30" t="s">
        <v>82</v>
      </c>
      <c r="F94" s="30" t="s">
        <v>41</v>
      </c>
      <c r="G94" s="71" t="s">
        <v>39</v>
      </c>
      <c r="H94" s="91">
        <v>105552</v>
      </c>
      <c r="I94" s="111">
        <f t="shared" si="5"/>
        <v>32590.6</v>
      </c>
      <c r="J94" s="117">
        <f t="shared" si="6"/>
        <v>30.9</v>
      </c>
      <c r="K94" s="62">
        <v>3659</v>
      </c>
      <c r="L94" s="62">
        <v>1188.7</v>
      </c>
      <c r="M94" s="36">
        <v>3960</v>
      </c>
      <c r="N94" s="36">
        <v>1177</v>
      </c>
      <c r="O94" s="36">
        <v>1236</v>
      </c>
      <c r="P94" s="36">
        <v>440.1</v>
      </c>
      <c r="Q94" s="36">
        <v>2394</v>
      </c>
      <c r="R94" s="36">
        <v>794.8</v>
      </c>
      <c r="S94" s="36">
        <v>1928</v>
      </c>
      <c r="T94" s="36">
        <v>739.9</v>
      </c>
      <c r="U94" s="36">
        <v>2414</v>
      </c>
      <c r="V94" s="36">
        <v>1058.5</v>
      </c>
      <c r="W94" s="36">
        <v>2115</v>
      </c>
      <c r="X94" s="36">
        <v>871.9</v>
      </c>
      <c r="Y94" s="36">
        <v>2748</v>
      </c>
      <c r="Z94" s="36">
        <v>1055.3</v>
      </c>
      <c r="AA94" s="36">
        <v>2743</v>
      </c>
      <c r="AB94" s="36">
        <v>985.2</v>
      </c>
      <c r="AC94" s="36">
        <v>1682</v>
      </c>
      <c r="AD94" s="36">
        <v>708.5</v>
      </c>
      <c r="AE94" s="36">
        <v>4179</v>
      </c>
      <c r="AF94" s="36">
        <v>1776.7</v>
      </c>
      <c r="AG94" s="36">
        <v>2366</v>
      </c>
      <c r="AH94" s="36">
        <v>880</v>
      </c>
      <c r="AI94" s="36">
        <v>1647</v>
      </c>
      <c r="AJ94" s="36">
        <v>668</v>
      </c>
      <c r="AK94" s="36">
        <v>3819</v>
      </c>
      <c r="AL94" s="36">
        <v>1152.0999999999999</v>
      </c>
      <c r="AM94" s="36">
        <v>2319</v>
      </c>
      <c r="AN94" s="36">
        <v>884.1</v>
      </c>
      <c r="AO94" s="36">
        <v>2681</v>
      </c>
      <c r="AP94" s="36">
        <v>1074.8</v>
      </c>
      <c r="AQ94" s="36">
        <v>1725</v>
      </c>
      <c r="AR94" s="36">
        <v>566.1</v>
      </c>
      <c r="AS94" s="36">
        <v>11336</v>
      </c>
      <c r="AT94" s="36">
        <v>3196.9</v>
      </c>
      <c r="AU94" s="36">
        <v>8696</v>
      </c>
      <c r="AV94" s="36">
        <v>2198.8000000000002</v>
      </c>
      <c r="AW94" s="36">
        <v>18486</v>
      </c>
      <c r="AX94" s="36">
        <v>4645.3999999999996</v>
      </c>
      <c r="AY94" s="36">
        <v>8812</v>
      </c>
      <c r="AZ94" s="96">
        <v>2476.3000000000002</v>
      </c>
      <c r="BA94" s="40">
        <v>14607</v>
      </c>
      <c r="BB94" s="40">
        <v>4051.5</v>
      </c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</row>
    <row r="95" spans="1:238" s="15" customFormat="1" ht="57.75" customHeight="1" thickBot="1">
      <c r="A95" s="65" t="s">
        <v>8</v>
      </c>
      <c r="B95" s="54" t="s">
        <v>144</v>
      </c>
      <c r="C95" s="30" t="s">
        <v>49</v>
      </c>
      <c r="D95" s="30" t="s">
        <v>46</v>
      </c>
      <c r="E95" s="30" t="s">
        <v>59</v>
      </c>
      <c r="F95" s="30" t="s">
        <v>41</v>
      </c>
      <c r="G95" s="71" t="s">
        <v>39</v>
      </c>
      <c r="H95" s="91">
        <v>1124</v>
      </c>
      <c r="I95" s="111">
        <f t="shared" si="5"/>
        <v>187.25</v>
      </c>
      <c r="J95" s="117">
        <f t="shared" si="6"/>
        <v>16.7</v>
      </c>
      <c r="K95" s="62">
        <v>26</v>
      </c>
      <c r="L95" s="62">
        <v>0</v>
      </c>
      <c r="M95" s="36">
        <v>63</v>
      </c>
      <c r="N95" s="36">
        <v>5.28</v>
      </c>
      <c r="O95" s="36">
        <v>8</v>
      </c>
      <c r="P95" s="36">
        <v>0</v>
      </c>
      <c r="Q95" s="36">
        <v>53</v>
      </c>
      <c r="R95" s="36">
        <v>0</v>
      </c>
      <c r="S95" s="36">
        <v>5</v>
      </c>
      <c r="T95" s="36">
        <v>0</v>
      </c>
      <c r="U95" s="36">
        <v>5</v>
      </c>
      <c r="V95" s="36">
        <v>0</v>
      </c>
      <c r="W95" s="36">
        <v>11</v>
      </c>
      <c r="X95" s="36">
        <v>9.16</v>
      </c>
      <c r="Y95" s="36">
        <v>4</v>
      </c>
      <c r="Z95" s="36">
        <v>0</v>
      </c>
      <c r="AA95" s="36">
        <v>27</v>
      </c>
      <c r="AB95" s="36">
        <v>0</v>
      </c>
      <c r="AC95" s="36">
        <v>5</v>
      </c>
      <c r="AD95" s="36">
        <v>0</v>
      </c>
      <c r="AE95" s="36">
        <v>5</v>
      </c>
      <c r="AF95" s="36">
        <v>0</v>
      </c>
      <c r="AG95" s="36">
        <v>10</v>
      </c>
      <c r="AH95" s="36">
        <v>0</v>
      </c>
      <c r="AI95" s="36">
        <v>26</v>
      </c>
      <c r="AJ95" s="36">
        <v>0</v>
      </c>
      <c r="AK95" s="36">
        <v>5</v>
      </c>
      <c r="AL95" s="36">
        <v>0</v>
      </c>
      <c r="AM95" s="36">
        <v>5</v>
      </c>
      <c r="AN95" s="36">
        <v>0</v>
      </c>
      <c r="AO95" s="36">
        <v>5</v>
      </c>
      <c r="AP95" s="36">
        <v>0</v>
      </c>
      <c r="AQ95" s="36">
        <v>11</v>
      </c>
      <c r="AR95" s="36">
        <v>0</v>
      </c>
      <c r="AS95" s="36">
        <v>94</v>
      </c>
      <c r="AT95" s="36">
        <v>15.6</v>
      </c>
      <c r="AU95" s="36">
        <v>27</v>
      </c>
      <c r="AV95" s="36">
        <v>26.4</v>
      </c>
      <c r="AW95" s="36">
        <v>343</v>
      </c>
      <c r="AX95" s="36">
        <v>94.99</v>
      </c>
      <c r="AY95" s="36">
        <v>106</v>
      </c>
      <c r="AZ95" s="96">
        <v>10.55</v>
      </c>
      <c r="BA95" s="40">
        <v>280</v>
      </c>
      <c r="BB95" s="40">
        <v>25.27</v>
      </c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</row>
    <row r="96" spans="1:238" s="15" customFormat="1" ht="57.75" customHeight="1" thickBot="1">
      <c r="A96" s="150" t="s">
        <v>9</v>
      </c>
      <c r="B96" s="54" t="s">
        <v>136</v>
      </c>
      <c r="C96" s="30" t="s">
        <v>75</v>
      </c>
      <c r="D96" s="30" t="s">
        <v>36</v>
      </c>
      <c r="E96" s="30" t="s">
        <v>115</v>
      </c>
      <c r="F96" s="30" t="s">
        <v>41</v>
      </c>
      <c r="G96" s="72" t="s">
        <v>39</v>
      </c>
      <c r="H96" s="91">
        <v>7937</v>
      </c>
      <c r="I96" s="111">
        <f t="shared" si="5"/>
        <v>455.08</v>
      </c>
      <c r="J96" s="117">
        <f t="shared" si="6"/>
        <v>5.7</v>
      </c>
      <c r="K96" s="62">
        <v>78</v>
      </c>
      <c r="L96" s="62">
        <v>12.5</v>
      </c>
      <c r="M96" s="36">
        <v>625</v>
      </c>
      <c r="N96" s="36">
        <v>28.73</v>
      </c>
      <c r="O96" s="36">
        <v>275</v>
      </c>
      <c r="P96" s="36">
        <v>9</v>
      </c>
      <c r="Q96" s="36">
        <v>60</v>
      </c>
      <c r="R96" s="36">
        <v>7.5</v>
      </c>
      <c r="S96" s="36">
        <v>168</v>
      </c>
      <c r="T96" s="36">
        <v>1.5</v>
      </c>
      <c r="U96" s="36">
        <v>90</v>
      </c>
      <c r="V96" s="36">
        <v>9</v>
      </c>
      <c r="W96" s="36">
        <v>222</v>
      </c>
      <c r="X96" s="36">
        <v>1.5</v>
      </c>
      <c r="Y96" s="36">
        <v>6</v>
      </c>
      <c r="Z96" s="36">
        <v>0</v>
      </c>
      <c r="AA96" s="36">
        <v>24</v>
      </c>
      <c r="AB96" s="36">
        <v>1.5</v>
      </c>
      <c r="AC96" s="36">
        <v>200</v>
      </c>
      <c r="AD96" s="36">
        <v>6</v>
      </c>
      <c r="AE96" s="36">
        <v>224</v>
      </c>
      <c r="AF96" s="36">
        <v>15</v>
      </c>
      <c r="AG96" s="36">
        <v>372</v>
      </c>
      <c r="AH96" s="36">
        <v>4</v>
      </c>
      <c r="AI96" s="36">
        <v>66</v>
      </c>
      <c r="AJ96" s="36">
        <v>9.5</v>
      </c>
      <c r="AK96" s="36">
        <v>431</v>
      </c>
      <c r="AL96" s="36">
        <v>4.5</v>
      </c>
      <c r="AM96" s="36">
        <v>147</v>
      </c>
      <c r="AN96" s="36">
        <v>6</v>
      </c>
      <c r="AO96" s="36">
        <v>48</v>
      </c>
      <c r="AP96" s="36">
        <v>8.5</v>
      </c>
      <c r="AQ96" s="36">
        <v>42</v>
      </c>
      <c r="AR96" s="36">
        <v>8.5</v>
      </c>
      <c r="AS96" s="36">
        <v>343</v>
      </c>
      <c r="AT96" s="36">
        <v>26.5</v>
      </c>
      <c r="AU96" s="36">
        <v>66</v>
      </c>
      <c r="AV96" s="36">
        <v>13</v>
      </c>
      <c r="AW96" s="36">
        <v>895</v>
      </c>
      <c r="AX96" s="36">
        <v>106</v>
      </c>
      <c r="AY96" s="36">
        <v>876</v>
      </c>
      <c r="AZ96" s="96">
        <v>44.35</v>
      </c>
      <c r="BA96" s="40">
        <v>2679</v>
      </c>
      <c r="BB96" s="40">
        <v>132</v>
      </c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</row>
    <row r="97" spans="1:238" s="15" customFormat="1" ht="85.5" customHeight="1" thickBot="1">
      <c r="A97" s="151" t="s">
        <v>10</v>
      </c>
      <c r="B97" s="54" t="s">
        <v>136</v>
      </c>
      <c r="C97" s="30" t="s">
        <v>75</v>
      </c>
      <c r="D97" s="30" t="s">
        <v>46</v>
      </c>
      <c r="E97" s="30" t="s">
        <v>96</v>
      </c>
      <c r="F97" s="30" t="s">
        <v>41</v>
      </c>
      <c r="G97" s="71" t="s">
        <v>39</v>
      </c>
      <c r="H97" s="91">
        <v>106277</v>
      </c>
      <c r="I97" s="111">
        <f t="shared" si="5"/>
        <v>26574</v>
      </c>
      <c r="J97" s="117">
        <f t="shared" si="6"/>
        <v>25</v>
      </c>
      <c r="K97" s="62">
        <v>315</v>
      </c>
      <c r="L97" s="62">
        <v>79</v>
      </c>
      <c r="M97" s="36">
        <v>0</v>
      </c>
      <c r="N97" s="36"/>
      <c r="O97" s="36">
        <v>26</v>
      </c>
      <c r="P97" s="36">
        <v>6</v>
      </c>
      <c r="Q97" s="36">
        <v>21</v>
      </c>
      <c r="R97" s="36">
        <v>6</v>
      </c>
      <c r="S97" s="36">
        <v>54</v>
      </c>
      <c r="T97" s="36">
        <v>13</v>
      </c>
      <c r="U97" s="36">
        <v>12</v>
      </c>
      <c r="V97" s="36">
        <v>3</v>
      </c>
      <c r="W97" s="36">
        <v>13</v>
      </c>
      <c r="X97" s="36">
        <v>4</v>
      </c>
      <c r="Y97" s="36">
        <v>19</v>
      </c>
      <c r="Z97" s="36">
        <v>5</v>
      </c>
      <c r="AA97" s="36">
        <v>123</v>
      </c>
      <c r="AB97" s="36">
        <v>30</v>
      </c>
      <c r="AC97" s="36">
        <v>0</v>
      </c>
      <c r="AD97" s="36"/>
      <c r="AE97" s="36">
        <v>10</v>
      </c>
      <c r="AF97" s="36">
        <v>3</v>
      </c>
      <c r="AG97" s="36">
        <v>10</v>
      </c>
      <c r="AH97" s="36">
        <v>3</v>
      </c>
      <c r="AI97" s="36">
        <v>85</v>
      </c>
      <c r="AJ97" s="36">
        <v>22</v>
      </c>
      <c r="AK97" s="36">
        <v>43</v>
      </c>
      <c r="AL97" s="36">
        <v>13</v>
      </c>
      <c r="AM97" s="36">
        <v>120</v>
      </c>
      <c r="AN97" s="36">
        <v>30</v>
      </c>
      <c r="AO97" s="36">
        <v>53</v>
      </c>
      <c r="AP97" s="36">
        <v>13</v>
      </c>
      <c r="AQ97" s="36">
        <v>6</v>
      </c>
      <c r="AR97" s="36">
        <v>2</v>
      </c>
      <c r="AS97" s="36">
        <v>2039</v>
      </c>
      <c r="AT97" s="36">
        <v>509</v>
      </c>
      <c r="AU97" s="36">
        <v>221</v>
      </c>
      <c r="AV97" s="36">
        <v>56</v>
      </c>
      <c r="AW97" s="36">
        <v>68023</v>
      </c>
      <c r="AX97" s="36">
        <v>17005</v>
      </c>
      <c r="AY97" s="36">
        <v>6099</v>
      </c>
      <c r="AZ97" s="96">
        <v>1525</v>
      </c>
      <c r="BA97" s="40">
        <v>28985</v>
      </c>
      <c r="BB97" s="40">
        <v>7247</v>
      </c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</row>
    <row r="98" spans="1:238" s="19" customFormat="1" ht="51" customHeight="1" thickBot="1">
      <c r="A98" s="64" t="s">
        <v>11</v>
      </c>
      <c r="B98" s="54"/>
      <c r="C98" s="30" t="s">
        <v>109</v>
      </c>
      <c r="D98" s="30" t="s">
        <v>109</v>
      </c>
      <c r="E98" s="30" t="s">
        <v>109</v>
      </c>
      <c r="F98" s="30" t="s">
        <v>41</v>
      </c>
      <c r="G98" s="71" t="s">
        <v>39</v>
      </c>
      <c r="H98" s="91">
        <v>21973</v>
      </c>
      <c r="I98" s="111">
        <f t="shared" si="5"/>
        <v>0</v>
      </c>
      <c r="J98" s="117">
        <f t="shared" si="6"/>
        <v>0</v>
      </c>
      <c r="K98" s="62">
        <v>0</v>
      </c>
      <c r="L98" s="62"/>
      <c r="M98" s="36">
        <v>51</v>
      </c>
      <c r="N98" s="36"/>
      <c r="O98" s="36">
        <v>0</v>
      </c>
      <c r="P98" s="36"/>
      <c r="Q98" s="36">
        <v>156</v>
      </c>
      <c r="R98" s="36"/>
      <c r="S98" s="36">
        <v>1379</v>
      </c>
      <c r="T98" s="36"/>
      <c r="U98" s="36">
        <v>830</v>
      </c>
      <c r="V98" s="36"/>
      <c r="W98" s="36">
        <v>0</v>
      </c>
      <c r="X98" s="36"/>
      <c r="Y98" s="36">
        <v>20</v>
      </c>
      <c r="Z98" s="36"/>
      <c r="AA98" s="36">
        <v>576</v>
      </c>
      <c r="AB98" s="36"/>
      <c r="AC98" s="36">
        <v>375</v>
      </c>
      <c r="AD98" s="36"/>
      <c r="AE98" s="36">
        <v>0</v>
      </c>
      <c r="AF98" s="36"/>
      <c r="AG98" s="36">
        <v>107</v>
      </c>
      <c r="AH98" s="36"/>
      <c r="AI98" s="36">
        <v>0</v>
      </c>
      <c r="AJ98" s="36"/>
      <c r="AK98" s="36">
        <v>387</v>
      </c>
      <c r="AL98" s="36"/>
      <c r="AM98" s="36">
        <v>0</v>
      </c>
      <c r="AN98" s="36"/>
      <c r="AO98" s="36">
        <v>0</v>
      </c>
      <c r="AP98" s="36"/>
      <c r="AQ98" s="36">
        <v>0</v>
      </c>
      <c r="AR98" s="36"/>
      <c r="AS98" s="36">
        <v>2691</v>
      </c>
      <c r="AT98" s="36"/>
      <c r="AU98" s="36">
        <v>4335</v>
      </c>
      <c r="AV98" s="36"/>
      <c r="AW98" s="36">
        <v>11015</v>
      </c>
      <c r="AX98" s="36"/>
      <c r="AY98" s="36">
        <v>51</v>
      </c>
      <c r="AZ98" s="96"/>
      <c r="BA98" s="40">
        <v>0</v>
      </c>
      <c r="BB98" s="40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</row>
    <row r="99" spans="1:238" s="24" customFormat="1" ht="21" customHeight="1" thickBot="1">
      <c r="A99" s="51" t="s">
        <v>241</v>
      </c>
      <c r="B99" s="55" t="s">
        <v>145</v>
      </c>
      <c r="C99" s="22" t="s">
        <v>36</v>
      </c>
      <c r="D99" s="22" t="s">
        <v>51</v>
      </c>
      <c r="E99" s="22" t="s">
        <v>52</v>
      </c>
      <c r="F99" s="22" t="s">
        <v>41</v>
      </c>
      <c r="G99" s="71" t="s">
        <v>39</v>
      </c>
      <c r="H99" s="92">
        <v>21123</v>
      </c>
      <c r="I99" s="111">
        <f t="shared" si="5"/>
        <v>2740.6</v>
      </c>
      <c r="J99" s="117">
        <f t="shared" si="6"/>
        <v>13</v>
      </c>
      <c r="K99" s="61"/>
      <c r="L99" s="61"/>
      <c r="M99" s="37"/>
      <c r="N99" s="37"/>
      <c r="O99" s="37"/>
      <c r="P99" s="37"/>
      <c r="Q99" s="37">
        <v>105</v>
      </c>
      <c r="R99" s="37">
        <v>25</v>
      </c>
      <c r="S99" s="37">
        <v>1227</v>
      </c>
      <c r="T99" s="37">
        <v>204</v>
      </c>
      <c r="U99" s="37">
        <v>830</v>
      </c>
      <c r="V99" s="37">
        <v>160.9</v>
      </c>
      <c r="W99" s="37"/>
      <c r="X99" s="37"/>
      <c r="Y99" s="37"/>
      <c r="Z99" s="37"/>
      <c r="AA99" s="37">
        <v>525</v>
      </c>
      <c r="AB99" s="37">
        <v>87</v>
      </c>
      <c r="AC99" s="37">
        <v>375</v>
      </c>
      <c r="AD99" s="37">
        <v>63</v>
      </c>
      <c r="AE99" s="37"/>
      <c r="AF99" s="37"/>
      <c r="AG99" s="37">
        <v>107</v>
      </c>
      <c r="AH99" s="37">
        <v>0</v>
      </c>
      <c r="AI99" s="37"/>
      <c r="AJ99" s="37"/>
      <c r="AK99" s="37">
        <v>387</v>
      </c>
      <c r="AL99" s="37">
        <v>77</v>
      </c>
      <c r="AM99" s="37"/>
      <c r="AN99" s="37"/>
      <c r="AO99" s="37"/>
      <c r="AP99" s="37"/>
      <c r="AQ99" s="37"/>
      <c r="AR99" s="37"/>
      <c r="AS99" s="37">
        <v>2360</v>
      </c>
      <c r="AT99" s="37">
        <v>393</v>
      </c>
      <c r="AU99" s="37">
        <v>4233</v>
      </c>
      <c r="AV99" s="37">
        <v>269.7</v>
      </c>
      <c r="AW99" s="37">
        <v>10974</v>
      </c>
      <c r="AX99" s="37">
        <v>1461</v>
      </c>
      <c r="AY99" s="37"/>
      <c r="AZ99" s="95"/>
      <c r="BA99" s="41"/>
      <c r="BB99" s="41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</row>
    <row r="100" spans="1:238" s="24" customFormat="1" ht="30" customHeight="1" thickBot="1">
      <c r="A100" s="51" t="s">
        <v>242</v>
      </c>
      <c r="B100" s="55" t="s">
        <v>136</v>
      </c>
      <c r="C100" s="22" t="s">
        <v>75</v>
      </c>
      <c r="D100" s="22" t="s">
        <v>46</v>
      </c>
      <c r="E100" s="22" t="s">
        <v>52</v>
      </c>
      <c r="F100" s="22" t="s">
        <v>41</v>
      </c>
      <c r="G100" s="71" t="s">
        <v>39</v>
      </c>
      <c r="H100" s="92">
        <v>850</v>
      </c>
      <c r="I100" s="111">
        <f t="shared" si="5"/>
        <v>42.96</v>
      </c>
      <c r="J100" s="117">
        <f t="shared" si="6"/>
        <v>5.0999999999999996</v>
      </c>
      <c r="K100" s="61"/>
      <c r="L100" s="61"/>
      <c r="M100" s="37">
        <v>51</v>
      </c>
      <c r="N100" s="37">
        <v>0.54</v>
      </c>
      <c r="O100" s="37"/>
      <c r="P100" s="37"/>
      <c r="Q100" s="37">
        <v>51</v>
      </c>
      <c r="R100" s="37">
        <v>0</v>
      </c>
      <c r="S100" s="37">
        <v>152</v>
      </c>
      <c r="T100" s="37">
        <v>0</v>
      </c>
      <c r="U100" s="37"/>
      <c r="V100" s="37"/>
      <c r="W100" s="37"/>
      <c r="X100" s="37"/>
      <c r="Y100" s="37">
        <v>20</v>
      </c>
      <c r="Z100" s="37">
        <v>4.08</v>
      </c>
      <c r="AA100" s="37">
        <v>51</v>
      </c>
      <c r="AB100" s="37">
        <v>0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>
        <v>331</v>
      </c>
      <c r="AT100" s="37">
        <v>35.869999999999997</v>
      </c>
      <c r="AU100" s="37">
        <v>102</v>
      </c>
      <c r="AV100" s="37">
        <v>1.49</v>
      </c>
      <c r="AW100" s="37">
        <v>41</v>
      </c>
      <c r="AX100" s="37">
        <v>0.98</v>
      </c>
      <c r="AY100" s="37">
        <v>51</v>
      </c>
      <c r="AZ100" s="95">
        <v>0</v>
      </c>
      <c r="BA100" s="41"/>
      <c r="BB100" s="41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</row>
    <row r="101" spans="1:238" s="19" customFormat="1" ht="86.25" customHeight="1" thickBot="1">
      <c r="A101" s="152" t="s">
        <v>12</v>
      </c>
      <c r="B101" s="54" t="s">
        <v>133</v>
      </c>
      <c r="C101" s="30" t="s">
        <v>36</v>
      </c>
      <c r="D101" s="30" t="s">
        <v>49</v>
      </c>
      <c r="E101" s="30" t="s">
        <v>50</v>
      </c>
      <c r="F101" s="30" t="s">
        <v>41</v>
      </c>
      <c r="G101" s="71" t="s">
        <v>39</v>
      </c>
      <c r="H101" s="91">
        <v>41130</v>
      </c>
      <c r="I101" s="111">
        <f t="shared" si="5"/>
        <v>0</v>
      </c>
      <c r="J101" s="117">
        <f t="shared" si="6"/>
        <v>0</v>
      </c>
      <c r="K101" s="62">
        <v>320</v>
      </c>
      <c r="L101" s="62">
        <v>0</v>
      </c>
      <c r="M101" s="62">
        <v>920</v>
      </c>
      <c r="N101" s="62">
        <v>0</v>
      </c>
      <c r="O101" s="62">
        <v>380</v>
      </c>
      <c r="P101" s="62">
        <v>0</v>
      </c>
      <c r="Q101" s="62">
        <v>600</v>
      </c>
      <c r="R101" s="62">
        <v>0</v>
      </c>
      <c r="S101" s="62">
        <v>480</v>
      </c>
      <c r="T101" s="62">
        <v>0</v>
      </c>
      <c r="U101" s="62">
        <v>650</v>
      </c>
      <c r="V101" s="62">
        <v>0</v>
      </c>
      <c r="W101" s="62">
        <v>1940</v>
      </c>
      <c r="X101" s="62">
        <v>0</v>
      </c>
      <c r="Y101" s="62">
        <v>2250</v>
      </c>
      <c r="Z101" s="62">
        <v>0</v>
      </c>
      <c r="AA101" s="62">
        <v>5100</v>
      </c>
      <c r="AB101" s="62">
        <v>0</v>
      </c>
      <c r="AC101" s="62">
        <v>640</v>
      </c>
      <c r="AD101" s="62">
        <v>0</v>
      </c>
      <c r="AE101" s="62">
        <v>2450</v>
      </c>
      <c r="AF101" s="62">
        <v>0</v>
      </c>
      <c r="AG101" s="62">
        <v>1090</v>
      </c>
      <c r="AH101" s="62">
        <v>0</v>
      </c>
      <c r="AI101" s="62">
        <v>4600</v>
      </c>
      <c r="AJ101" s="62">
        <v>0</v>
      </c>
      <c r="AK101" s="62">
        <v>2420</v>
      </c>
      <c r="AL101" s="62">
        <v>0</v>
      </c>
      <c r="AM101" s="62">
        <v>890</v>
      </c>
      <c r="AN101" s="62">
        <v>0</v>
      </c>
      <c r="AO101" s="62">
        <v>5400</v>
      </c>
      <c r="AP101" s="62">
        <v>0</v>
      </c>
      <c r="AQ101" s="62">
        <v>4750</v>
      </c>
      <c r="AR101" s="62">
        <v>0</v>
      </c>
      <c r="AS101" s="62">
        <v>2320</v>
      </c>
      <c r="AT101" s="62">
        <v>0</v>
      </c>
      <c r="AU101" s="62">
        <v>550</v>
      </c>
      <c r="AV101" s="62">
        <v>0</v>
      </c>
      <c r="AW101" s="62">
        <v>0</v>
      </c>
      <c r="AX101" s="62">
        <v>0</v>
      </c>
      <c r="AY101" s="62">
        <v>930</v>
      </c>
      <c r="AZ101" s="62">
        <v>0</v>
      </c>
      <c r="BA101" s="62">
        <v>2450</v>
      </c>
      <c r="BB101" s="62">
        <v>0</v>
      </c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</row>
    <row r="102" spans="1:238" s="19" customFormat="1" ht="57.75" customHeight="1" thickBot="1">
      <c r="A102" s="64" t="s">
        <v>13</v>
      </c>
      <c r="B102" s="57" t="s">
        <v>145</v>
      </c>
      <c r="C102" s="23" t="s">
        <v>75</v>
      </c>
      <c r="D102" s="23" t="s">
        <v>36</v>
      </c>
      <c r="E102" s="44" t="s">
        <v>118</v>
      </c>
      <c r="F102" s="30" t="s">
        <v>41</v>
      </c>
      <c r="G102" s="72" t="s">
        <v>39</v>
      </c>
      <c r="H102" s="91">
        <v>282817</v>
      </c>
      <c r="I102" s="111">
        <f t="shared" si="5"/>
        <v>28056.81</v>
      </c>
      <c r="J102" s="117">
        <f t="shared" si="6"/>
        <v>9.9</v>
      </c>
      <c r="K102" s="62">
        <v>4489</v>
      </c>
      <c r="L102" s="62">
        <v>0</v>
      </c>
      <c r="M102" s="36">
        <v>20201</v>
      </c>
      <c r="N102" s="36">
        <v>0</v>
      </c>
      <c r="O102" s="36">
        <v>11223</v>
      </c>
      <c r="P102" s="36">
        <v>0</v>
      </c>
      <c r="Q102" s="36">
        <v>11223</v>
      </c>
      <c r="R102" s="36">
        <v>0</v>
      </c>
      <c r="S102" s="36">
        <v>4489</v>
      </c>
      <c r="T102" s="36">
        <v>2244.5</v>
      </c>
      <c r="U102" s="36">
        <v>4489</v>
      </c>
      <c r="V102" s="36">
        <v>0</v>
      </c>
      <c r="W102" s="36">
        <v>4489</v>
      </c>
      <c r="X102" s="36">
        <v>0</v>
      </c>
      <c r="Y102" s="36">
        <v>6734</v>
      </c>
      <c r="Z102" s="36">
        <v>0</v>
      </c>
      <c r="AA102" s="36">
        <v>11223</v>
      </c>
      <c r="AB102" s="36">
        <v>0</v>
      </c>
      <c r="AC102" s="36">
        <v>5611</v>
      </c>
      <c r="AD102" s="36">
        <v>0</v>
      </c>
      <c r="AE102" s="36">
        <v>10100</v>
      </c>
      <c r="AF102" s="36">
        <v>0</v>
      </c>
      <c r="AG102" s="36">
        <v>2245</v>
      </c>
      <c r="AH102" s="36">
        <v>0</v>
      </c>
      <c r="AI102" s="36">
        <v>5611</v>
      </c>
      <c r="AJ102" s="36">
        <v>0</v>
      </c>
      <c r="AK102" s="36">
        <v>6734</v>
      </c>
      <c r="AL102" s="36">
        <v>0</v>
      </c>
      <c r="AM102" s="36">
        <v>8978</v>
      </c>
      <c r="AN102" s="36">
        <v>8977.85</v>
      </c>
      <c r="AO102" s="36">
        <v>2245</v>
      </c>
      <c r="AP102" s="36">
        <v>0</v>
      </c>
      <c r="AQ102" s="36">
        <v>6734</v>
      </c>
      <c r="AR102" s="36">
        <v>0</v>
      </c>
      <c r="AS102" s="36">
        <v>26935</v>
      </c>
      <c r="AT102" s="36">
        <v>0</v>
      </c>
      <c r="AU102" s="36">
        <v>11223</v>
      </c>
      <c r="AV102" s="36">
        <v>0</v>
      </c>
      <c r="AW102" s="36">
        <v>46014</v>
      </c>
      <c r="AX102" s="36">
        <v>0</v>
      </c>
      <c r="AY102" s="36">
        <v>22446</v>
      </c>
      <c r="AZ102" s="96">
        <v>16834.46</v>
      </c>
      <c r="BA102" s="40">
        <v>49381</v>
      </c>
      <c r="BB102" s="40">
        <v>0</v>
      </c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</row>
    <row r="103" spans="1:238" s="19" customFormat="1" ht="38.25" customHeight="1" thickBot="1">
      <c r="A103" s="153" t="s">
        <v>14</v>
      </c>
      <c r="B103" s="57" t="s">
        <v>145</v>
      </c>
      <c r="C103" s="23" t="s">
        <v>75</v>
      </c>
      <c r="D103" s="23" t="s">
        <v>46</v>
      </c>
      <c r="E103" s="23" t="s">
        <v>108</v>
      </c>
      <c r="F103" s="30" t="s">
        <v>41</v>
      </c>
      <c r="G103" s="71" t="s">
        <v>39</v>
      </c>
      <c r="H103" s="91">
        <v>13130</v>
      </c>
      <c r="I103" s="111">
        <f t="shared" si="5"/>
        <v>11537.24</v>
      </c>
      <c r="J103" s="117">
        <f t="shared" si="6"/>
        <v>87.9</v>
      </c>
      <c r="K103" s="62"/>
      <c r="L103" s="62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>
        <v>11213</v>
      </c>
      <c r="AX103" s="36">
        <v>9671.3799999999992</v>
      </c>
      <c r="AY103" s="36"/>
      <c r="AZ103" s="96"/>
      <c r="BA103" s="40">
        <v>1917</v>
      </c>
      <c r="BB103" s="40">
        <v>1865.86</v>
      </c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</row>
    <row r="104" spans="1:238" s="19" customFormat="1" ht="42" customHeight="1" thickBot="1">
      <c r="A104" s="154" t="s">
        <v>15</v>
      </c>
      <c r="B104" s="57" t="s">
        <v>131</v>
      </c>
      <c r="C104" s="23" t="s">
        <v>45</v>
      </c>
      <c r="D104" s="23" t="s">
        <v>46</v>
      </c>
      <c r="E104" s="23" t="s">
        <v>47</v>
      </c>
      <c r="F104" s="30" t="s">
        <v>41</v>
      </c>
      <c r="G104" s="72" t="s">
        <v>39</v>
      </c>
      <c r="H104" s="91">
        <v>29009</v>
      </c>
      <c r="I104" s="111">
        <f t="shared" si="5"/>
        <v>7252.2</v>
      </c>
      <c r="J104" s="117">
        <f t="shared" si="6"/>
        <v>25</v>
      </c>
      <c r="K104" s="62">
        <v>1448</v>
      </c>
      <c r="L104" s="62">
        <v>363</v>
      </c>
      <c r="M104" s="36">
        <v>4773</v>
      </c>
      <c r="N104" s="36">
        <v>1128</v>
      </c>
      <c r="O104" s="36">
        <v>1316</v>
      </c>
      <c r="P104" s="36">
        <v>333</v>
      </c>
      <c r="Q104" s="36">
        <v>1642</v>
      </c>
      <c r="R104" s="36">
        <v>408</v>
      </c>
      <c r="S104" s="36">
        <v>889</v>
      </c>
      <c r="T104" s="36">
        <v>234</v>
      </c>
      <c r="U104" s="36">
        <v>1105</v>
      </c>
      <c r="V104" s="36">
        <v>284</v>
      </c>
      <c r="W104" s="36">
        <v>1066</v>
      </c>
      <c r="X104" s="36">
        <v>275</v>
      </c>
      <c r="Y104" s="36">
        <v>1442</v>
      </c>
      <c r="Z104" s="36">
        <v>362</v>
      </c>
      <c r="AA104" s="36">
        <v>1922</v>
      </c>
      <c r="AB104" s="36">
        <v>472</v>
      </c>
      <c r="AC104" s="36">
        <v>967</v>
      </c>
      <c r="AD104" s="36">
        <v>252</v>
      </c>
      <c r="AE104" s="36">
        <v>1364</v>
      </c>
      <c r="AF104" s="36">
        <v>344</v>
      </c>
      <c r="AG104" s="36">
        <v>691</v>
      </c>
      <c r="AH104" s="36">
        <v>189</v>
      </c>
      <c r="AI104" s="36">
        <v>1614</v>
      </c>
      <c r="AJ104" s="36">
        <v>401</v>
      </c>
      <c r="AK104" s="36">
        <v>1368</v>
      </c>
      <c r="AL104" s="36">
        <v>345</v>
      </c>
      <c r="AM104" s="36">
        <v>1159</v>
      </c>
      <c r="AN104" s="36">
        <v>307</v>
      </c>
      <c r="AO104" s="36">
        <v>845</v>
      </c>
      <c r="AP104" s="36">
        <v>224</v>
      </c>
      <c r="AQ104" s="36">
        <v>1605</v>
      </c>
      <c r="AR104" s="36">
        <v>398.2</v>
      </c>
      <c r="AS104" s="36">
        <v>1850</v>
      </c>
      <c r="AT104" s="36">
        <v>456</v>
      </c>
      <c r="AU104" s="36">
        <v>1943</v>
      </c>
      <c r="AV104" s="36">
        <v>477</v>
      </c>
      <c r="AW104" s="36"/>
      <c r="AX104" s="36"/>
      <c r="AY104" s="36"/>
      <c r="AZ104" s="96"/>
      <c r="BA104" s="40"/>
      <c r="BB104" s="40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</row>
    <row r="105" spans="1:238" s="15" customFormat="1" ht="34.5" customHeight="1" thickBot="1">
      <c r="A105" s="155" t="s">
        <v>16</v>
      </c>
      <c r="B105" s="57" t="s">
        <v>136</v>
      </c>
      <c r="C105" s="23" t="s">
        <v>63</v>
      </c>
      <c r="D105" s="23" t="s">
        <v>63</v>
      </c>
      <c r="E105" s="23" t="s">
        <v>69</v>
      </c>
      <c r="F105" s="30" t="s">
        <v>41</v>
      </c>
      <c r="G105" s="72" t="s">
        <v>39</v>
      </c>
      <c r="H105" s="91">
        <v>21165</v>
      </c>
      <c r="I105" s="111">
        <f t="shared" si="5"/>
        <v>0</v>
      </c>
      <c r="J105" s="117">
        <f t="shared" si="6"/>
        <v>0</v>
      </c>
      <c r="K105" s="62">
        <v>900</v>
      </c>
      <c r="L105" s="62"/>
      <c r="M105" s="36">
        <v>1441</v>
      </c>
      <c r="N105" s="36"/>
      <c r="O105" s="36">
        <v>351</v>
      </c>
      <c r="P105" s="36"/>
      <c r="Q105" s="36">
        <v>938</v>
      </c>
      <c r="R105" s="36"/>
      <c r="S105" s="36">
        <v>275</v>
      </c>
      <c r="T105" s="36"/>
      <c r="U105" s="36">
        <v>493</v>
      </c>
      <c r="V105" s="36"/>
      <c r="W105" s="36">
        <v>407</v>
      </c>
      <c r="X105" s="36"/>
      <c r="Y105" s="36">
        <v>351</v>
      </c>
      <c r="Z105" s="36"/>
      <c r="AA105" s="36">
        <v>491</v>
      </c>
      <c r="AB105" s="36"/>
      <c r="AC105" s="36">
        <v>201</v>
      </c>
      <c r="AD105" s="36"/>
      <c r="AE105" s="36">
        <v>558</v>
      </c>
      <c r="AF105" s="36"/>
      <c r="AG105" s="36">
        <v>254</v>
      </c>
      <c r="AH105" s="36"/>
      <c r="AI105" s="36">
        <v>610</v>
      </c>
      <c r="AJ105" s="36"/>
      <c r="AK105" s="36">
        <v>375</v>
      </c>
      <c r="AL105" s="36"/>
      <c r="AM105" s="36">
        <v>520</v>
      </c>
      <c r="AN105" s="36"/>
      <c r="AO105" s="36">
        <v>369</v>
      </c>
      <c r="AP105" s="36"/>
      <c r="AQ105" s="36">
        <v>495</v>
      </c>
      <c r="AR105" s="36"/>
      <c r="AS105" s="36">
        <v>1163</v>
      </c>
      <c r="AT105" s="36"/>
      <c r="AU105" s="36">
        <v>819</v>
      </c>
      <c r="AV105" s="36"/>
      <c r="AW105" s="36">
        <v>4828</v>
      </c>
      <c r="AX105" s="36"/>
      <c r="AY105" s="36">
        <v>1533</v>
      </c>
      <c r="AZ105" s="96"/>
      <c r="BA105" s="40">
        <v>3793</v>
      </c>
      <c r="BB105" s="40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</row>
    <row r="106" spans="1:238" s="15" customFormat="1" ht="41.25" customHeight="1" thickBot="1">
      <c r="A106" s="155" t="s">
        <v>17</v>
      </c>
      <c r="B106" s="57" t="s">
        <v>136</v>
      </c>
      <c r="C106" s="23" t="s">
        <v>75</v>
      </c>
      <c r="D106" s="23" t="s">
        <v>46</v>
      </c>
      <c r="E106" s="23" t="s">
        <v>105</v>
      </c>
      <c r="F106" s="30" t="s">
        <v>41</v>
      </c>
      <c r="G106" s="71" t="s">
        <v>39</v>
      </c>
      <c r="H106" s="91">
        <v>381517</v>
      </c>
      <c r="I106" s="111">
        <f t="shared" si="5"/>
        <v>88403.63</v>
      </c>
      <c r="J106" s="117">
        <f t="shared" si="6"/>
        <v>23.2</v>
      </c>
      <c r="K106" s="62">
        <v>15583</v>
      </c>
      <c r="L106" s="62">
        <v>3497.82</v>
      </c>
      <c r="M106" s="36">
        <v>39039</v>
      </c>
      <c r="N106" s="36">
        <v>8378.91</v>
      </c>
      <c r="O106" s="36">
        <v>10857</v>
      </c>
      <c r="P106" s="36">
        <v>2143.21</v>
      </c>
      <c r="Q106" s="36">
        <v>19729</v>
      </c>
      <c r="R106" s="36">
        <v>4151.8100000000004</v>
      </c>
      <c r="S106" s="36">
        <v>7940</v>
      </c>
      <c r="T106" s="36">
        <v>1767.11</v>
      </c>
      <c r="U106" s="36">
        <v>8479</v>
      </c>
      <c r="V106" s="36">
        <v>2328.4499999999998</v>
      </c>
      <c r="W106" s="36">
        <v>9308</v>
      </c>
      <c r="X106" s="36">
        <v>2330.87</v>
      </c>
      <c r="Y106" s="36">
        <v>7731</v>
      </c>
      <c r="Z106" s="36">
        <v>1938.22</v>
      </c>
      <c r="AA106" s="36">
        <v>14580</v>
      </c>
      <c r="AB106" s="36">
        <v>3242.86</v>
      </c>
      <c r="AC106" s="36">
        <v>3803</v>
      </c>
      <c r="AD106" s="36">
        <v>866.32</v>
      </c>
      <c r="AE106" s="36">
        <v>9846</v>
      </c>
      <c r="AF106" s="36">
        <v>2322.8200000000002</v>
      </c>
      <c r="AG106" s="36">
        <v>5887</v>
      </c>
      <c r="AH106" s="36">
        <v>1455</v>
      </c>
      <c r="AI106" s="36">
        <v>12866</v>
      </c>
      <c r="AJ106" s="36">
        <v>2562.1</v>
      </c>
      <c r="AK106" s="36">
        <v>10746</v>
      </c>
      <c r="AL106" s="36">
        <v>2635.28</v>
      </c>
      <c r="AM106" s="36">
        <v>9392</v>
      </c>
      <c r="AN106" s="36">
        <v>2497.27</v>
      </c>
      <c r="AO106" s="36">
        <v>10856</v>
      </c>
      <c r="AP106" s="36">
        <v>2386.09</v>
      </c>
      <c r="AQ106" s="36">
        <v>13992</v>
      </c>
      <c r="AR106" s="36">
        <v>3049.14</v>
      </c>
      <c r="AS106" s="36">
        <v>23176</v>
      </c>
      <c r="AT106" s="36">
        <v>5666.41</v>
      </c>
      <c r="AU106" s="36">
        <v>17295</v>
      </c>
      <c r="AV106" s="36">
        <v>4149.2700000000004</v>
      </c>
      <c r="AW106" s="36">
        <v>57651</v>
      </c>
      <c r="AX106" s="36">
        <v>14071.69</v>
      </c>
      <c r="AY106" s="36">
        <v>21232</v>
      </c>
      <c r="AZ106" s="96">
        <v>5191.46</v>
      </c>
      <c r="BA106" s="40">
        <v>51529</v>
      </c>
      <c r="BB106" s="40">
        <v>11771.52</v>
      </c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</row>
    <row r="107" spans="1:238" s="15" customFormat="1" ht="62.25" customHeight="1" thickBot="1">
      <c r="A107" s="156" t="s">
        <v>176</v>
      </c>
      <c r="B107" s="57" t="s">
        <v>136</v>
      </c>
      <c r="C107" s="23" t="s">
        <v>75</v>
      </c>
      <c r="D107" s="23" t="s">
        <v>46</v>
      </c>
      <c r="E107" s="23" t="s">
        <v>87</v>
      </c>
      <c r="F107" s="30" t="s">
        <v>41</v>
      </c>
      <c r="G107" s="71" t="s">
        <v>39</v>
      </c>
      <c r="H107" s="91">
        <v>7851</v>
      </c>
      <c r="I107" s="111">
        <f t="shared" si="5"/>
        <v>1057.99</v>
      </c>
      <c r="J107" s="117">
        <f t="shared" si="6"/>
        <v>13.5</v>
      </c>
      <c r="K107" s="157">
        <v>346</v>
      </c>
      <c r="L107" s="157">
        <v>48.92</v>
      </c>
      <c r="M107" s="36">
        <v>354</v>
      </c>
      <c r="N107" s="36">
        <v>46.45</v>
      </c>
      <c r="O107" s="36">
        <v>142</v>
      </c>
      <c r="P107" s="36">
        <v>22.31</v>
      </c>
      <c r="Q107" s="36">
        <v>399</v>
      </c>
      <c r="R107" s="36">
        <v>44.1</v>
      </c>
      <c r="S107" s="36">
        <v>171</v>
      </c>
      <c r="T107" s="36">
        <v>23.37</v>
      </c>
      <c r="U107" s="36">
        <v>131</v>
      </c>
      <c r="V107" s="36">
        <v>15.38</v>
      </c>
      <c r="W107" s="36">
        <v>137</v>
      </c>
      <c r="X107" s="36">
        <v>19.079999999999998</v>
      </c>
      <c r="Y107" s="36">
        <v>118</v>
      </c>
      <c r="Z107" s="36">
        <v>15.48</v>
      </c>
      <c r="AA107" s="36">
        <v>158</v>
      </c>
      <c r="AB107" s="36">
        <v>21.66</v>
      </c>
      <c r="AC107" s="36">
        <v>38</v>
      </c>
      <c r="AD107" s="36">
        <v>4.75</v>
      </c>
      <c r="AE107" s="36">
        <v>359</v>
      </c>
      <c r="AF107" s="36">
        <v>53.81</v>
      </c>
      <c r="AG107" s="36">
        <v>118</v>
      </c>
      <c r="AH107" s="36">
        <v>14.16</v>
      </c>
      <c r="AI107" s="36">
        <v>305</v>
      </c>
      <c r="AJ107" s="36">
        <v>37.659999999999997</v>
      </c>
      <c r="AK107" s="36">
        <v>158</v>
      </c>
      <c r="AL107" s="36">
        <v>19.88</v>
      </c>
      <c r="AM107" s="36">
        <v>131</v>
      </c>
      <c r="AN107" s="36">
        <v>19.579999999999998</v>
      </c>
      <c r="AO107" s="36">
        <v>166</v>
      </c>
      <c r="AP107" s="36">
        <v>27.23</v>
      </c>
      <c r="AQ107" s="36">
        <v>155</v>
      </c>
      <c r="AR107" s="36">
        <v>23.68</v>
      </c>
      <c r="AS107" s="36">
        <v>560</v>
      </c>
      <c r="AT107" s="36">
        <v>74.84</v>
      </c>
      <c r="AU107" s="36">
        <v>78</v>
      </c>
      <c r="AV107" s="36">
        <v>8.61</v>
      </c>
      <c r="AW107" s="36">
        <v>2195</v>
      </c>
      <c r="AX107" s="36">
        <v>287.05</v>
      </c>
      <c r="AY107" s="36">
        <v>563</v>
      </c>
      <c r="AZ107" s="96">
        <v>66.790000000000006</v>
      </c>
      <c r="BA107" s="40">
        <v>1069</v>
      </c>
      <c r="BB107" s="40">
        <v>163.19999999999999</v>
      </c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</row>
    <row r="108" spans="1:238" s="19" customFormat="1" ht="47.25" customHeight="1" thickBot="1">
      <c r="A108" s="69" t="s">
        <v>18</v>
      </c>
      <c r="B108" s="54" t="s">
        <v>136</v>
      </c>
      <c r="C108" s="30" t="s">
        <v>75</v>
      </c>
      <c r="D108" s="30" t="s">
        <v>36</v>
      </c>
      <c r="E108" s="22" t="s">
        <v>111</v>
      </c>
      <c r="F108" s="30" t="s">
        <v>41</v>
      </c>
      <c r="G108" s="72" t="s">
        <v>39</v>
      </c>
      <c r="H108" s="91">
        <v>716428</v>
      </c>
      <c r="I108" s="111">
        <f t="shared" si="5"/>
        <v>179115.81</v>
      </c>
      <c r="J108" s="117">
        <f t="shared" si="6"/>
        <v>25</v>
      </c>
      <c r="K108" s="62">
        <v>34403</v>
      </c>
      <c r="L108" s="62">
        <v>8668.66</v>
      </c>
      <c r="M108" s="36">
        <v>66803</v>
      </c>
      <c r="N108" s="36">
        <v>17658</v>
      </c>
      <c r="O108" s="36">
        <v>18620</v>
      </c>
      <c r="P108" s="36">
        <v>3572.76</v>
      </c>
      <c r="Q108" s="36">
        <v>32105</v>
      </c>
      <c r="R108" s="36">
        <v>8960.2999999999993</v>
      </c>
      <c r="S108" s="36">
        <v>14504</v>
      </c>
      <c r="T108" s="36">
        <v>2718.1</v>
      </c>
      <c r="U108" s="36">
        <v>13292</v>
      </c>
      <c r="V108" s="36">
        <v>4001.47</v>
      </c>
      <c r="W108" s="36">
        <v>16381</v>
      </c>
      <c r="X108" s="36">
        <v>4721.51</v>
      </c>
      <c r="Y108" s="36">
        <v>15525</v>
      </c>
      <c r="Z108" s="36">
        <v>3292.23</v>
      </c>
      <c r="AA108" s="36">
        <v>20359</v>
      </c>
      <c r="AB108" s="36">
        <v>5025.53</v>
      </c>
      <c r="AC108" s="36">
        <v>7070</v>
      </c>
      <c r="AD108" s="36">
        <v>1543.24</v>
      </c>
      <c r="AE108" s="36">
        <v>16994</v>
      </c>
      <c r="AF108" s="36">
        <v>4224.8999999999996</v>
      </c>
      <c r="AG108" s="36">
        <v>11567</v>
      </c>
      <c r="AH108" s="36">
        <v>2895.02</v>
      </c>
      <c r="AI108" s="36">
        <v>22276</v>
      </c>
      <c r="AJ108" s="36">
        <v>5171.9399999999996</v>
      </c>
      <c r="AK108" s="36">
        <v>18301</v>
      </c>
      <c r="AL108" s="36">
        <v>4581.45</v>
      </c>
      <c r="AM108" s="36">
        <v>20425</v>
      </c>
      <c r="AN108" s="36">
        <v>5757.87</v>
      </c>
      <c r="AO108" s="36">
        <v>18993</v>
      </c>
      <c r="AP108" s="36">
        <v>4135.25</v>
      </c>
      <c r="AQ108" s="36">
        <v>26133</v>
      </c>
      <c r="AR108" s="36">
        <v>5711</v>
      </c>
      <c r="AS108" s="36">
        <v>41466</v>
      </c>
      <c r="AT108" s="36">
        <v>10821.48</v>
      </c>
      <c r="AU108" s="36">
        <v>30680</v>
      </c>
      <c r="AV108" s="36">
        <v>8411.65</v>
      </c>
      <c r="AW108" s="36">
        <v>101294</v>
      </c>
      <c r="AX108" s="36">
        <v>26025.74</v>
      </c>
      <c r="AY108" s="36">
        <v>49952</v>
      </c>
      <c r="AZ108" s="96">
        <v>11580.17</v>
      </c>
      <c r="BA108" s="40">
        <v>119285</v>
      </c>
      <c r="BB108" s="40">
        <v>29637.54</v>
      </c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</row>
    <row r="109" spans="1:238" s="19" customFormat="1" ht="57.75" customHeight="1" thickBot="1">
      <c r="A109" s="64" t="s">
        <v>19</v>
      </c>
      <c r="B109" s="54" t="s">
        <v>136</v>
      </c>
      <c r="C109" s="30" t="s">
        <v>75</v>
      </c>
      <c r="D109" s="30" t="s">
        <v>36</v>
      </c>
      <c r="E109" s="30" t="s">
        <v>112</v>
      </c>
      <c r="F109" s="30" t="s">
        <v>41</v>
      </c>
      <c r="G109" s="71" t="s">
        <v>39</v>
      </c>
      <c r="H109" s="91">
        <v>98383</v>
      </c>
      <c r="I109" s="111">
        <f t="shared" si="5"/>
        <v>14428.98</v>
      </c>
      <c r="J109" s="117">
        <f t="shared" si="6"/>
        <v>14.7</v>
      </c>
      <c r="K109" s="140">
        <v>4216</v>
      </c>
      <c r="L109" s="140">
        <v>334.54</v>
      </c>
      <c r="M109" s="141">
        <v>11244</v>
      </c>
      <c r="N109" s="141">
        <v>1896.04</v>
      </c>
      <c r="O109" s="141">
        <v>1687</v>
      </c>
      <c r="P109" s="141">
        <v>664.66</v>
      </c>
      <c r="Q109" s="141">
        <v>5060</v>
      </c>
      <c r="R109" s="141">
        <v>498.49</v>
      </c>
      <c r="S109" s="141">
        <v>2249</v>
      </c>
      <c r="T109" s="141">
        <v>194.58</v>
      </c>
      <c r="U109" s="141">
        <v>2249</v>
      </c>
      <c r="V109" s="141">
        <v>279.16000000000003</v>
      </c>
      <c r="W109" s="141">
        <v>3373</v>
      </c>
      <c r="X109" s="141">
        <v>221.55</v>
      </c>
      <c r="Y109" s="141">
        <v>2417</v>
      </c>
      <c r="Z109" s="141">
        <v>446.2</v>
      </c>
      <c r="AA109" s="141">
        <v>4610</v>
      </c>
      <c r="AB109" s="141">
        <v>332.33</v>
      </c>
      <c r="AC109" s="141">
        <v>562</v>
      </c>
      <c r="AD109" s="141">
        <v>111.22</v>
      </c>
      <c r="AE109" s="141">
        <v>2249</v>
      </c>
      <c r="AF109" s="141">
        <v>285.14</v>
      </c>
      <c r="AG109" s="141">
        <v>1687</v>
      </c>
      <c r="AH109" s="141">
        <v>221.55</v>
      </c>
      <c r="AI109" s="141">
        <v>1687</v>
      </c>
      <c r="AJ109" s="141">
        <v>614.14</v>
      </c>
      <c r="AK109" s="141">
        <v>3935</v>
      </c>
      <c r="AL109" s="141">
        <v>386.07</v>
      </c>
      <c r="AM109" s="141">
        <v>2530</v>
      </c>
      <c r="AN109" s="141">
        <v>893.29</v>
      </c>
      <c r="AO109" s="141">
        <v>2530</v>
      </c>
      <c r="AP109" s="141">
        <v>389.93</v>
      </c>
      <c r="AQ109" s="141">
        <v>2811</v>
      </c>
      <c r="AR109" s="141">
        <v>390.82</v>
      </c>
      <c r="AS109" s="141">
        <v>4779</v>
      </c>
      <c r="AT109" s="141">
        <v>764.18</v>
      </c>
      <c r="AU109" s="141">
        <v>4779</v>
      </c>
      <c r="AV109" s="141">
        <v>613.26</v>
      </c>
      <c r="AW109" s="141">
        <v>14055</v>
      </c>
      <c r="AX109" s="141">
        <v>1953.2</v>
      </c>
      <c r="AY109" s="141">
        <v>5622</v>
      </c>
      <c r="AZ109" s="142">
        <v>859.14</v>
      </c>
      <c r="BA109" s="143">
        <v>14052</v>
      </c>
      <c r="BB109" s="143">
        <v>2079.4899999999998</v>
      </c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</row>
    <row r="110" spans="1:238" s="19" customFormat="1" ht="57.75" customHeight="1" thickBot="1">
      <c r="A110" s="64" t="s">
        <v>20</v>
      </c>
      <c r="B110" s="54" t="s">
        <v>136</v>
      </c>
      <c r="C110" s="30" t="s">
        <v>75</v>
      </c>
      <c r="D110" s="30" t="s">
        <v>46</v>
      </c>
      <c r="E110" s="30" t="s">
        <v>106</v>
      </c>
      <c r="F110" s="30" t="s">
        <v>41</v>
      </c>
      <c r="G110" s="71" t="s">
        <v>39</v>
      </c>
      <c r="H110" s="91">
        <v>287602</v>
      </c>
      <c r="I110" s="111">
        <f t="shared" si="5"/>
        <v>75339.649999999994</v>
      </c>
      <c r="J110" s="117">
        <f t="shared" si="6"/>
        <v>26.2</v>
      </c>
      <c r="K110" s="140">
        <v>14415</v>
      </c>
      <c r="L110" s="140">
        <v>4230</v>
      </c>
      <c r="M110" s="141">
        <v>22829</v>
      </c>
      <c r="N110" s="141">
        <v>6525.57</v>
      </c>
      <c r="O110" s="141">
        <v>6149</v>
      </c>
      <c r="P110" s="141">
        <v>1942.85</v>
      </c>
      <c r="Q110" s="141">
        <v>11135</v>
      </c>
      <c r="R110" s="141">
        <v>2954.34</v>
      </c>
      <c r="S110" s="141">
        <v>5670</v>
      </c>
      <c r="T110" s="141">
        <v>1260.24</v>
      </c>
      <c r="U110" s="141">
        <v>6909</v>
      </c>
      <c r="V110" s="141">
        <v>1755.8</v>
      </c>
      <c r="W110" s="141">
        <v>8968</v>
      </c>
      <c r="X110" s="141">
        <v>1861.01</v>
      </c>
      <c r="Y110" s="141">
        <v>6382</v>
      </c>
      <c r="Z110" s="141">
        <v>1715.57</v>
      </c>
      <c r="AA110" s="141">
        <v>9910</v>
      </c>
      <c r="AB110" s="141">
        <v>2344</v>
      </c>
      <c r="AC110" s="141">
        <v>4187</v>
      </c>
      <c r="AD110" s="141">
        <v>1035.78</v>
      </c>
      <c r="AE110" s="141">
        <v>8882</v>
      </c>
      <c r="AF110" s="141">
        <v>2166.23</v>
      </c>
      <c r="AG110" s="141">
        <v>5309</v>
      </c>
      <c r="AH110" s="141">
        <v>1351.25</v>
      </c>
      <c r="AI110" s="141">
        <v>7632</v>
      </c>
      <c r="AJ110" s="141">
        <v>2023.44</v>
      </c>
      <c r="AK110" s="141">
        <v>7971</v>
      </c>
      <c r="AL110" s="141">
        <v>1803.2</v>
      </c>
      <c r="AM110" s="141">
        <v>10594</v>
      </c>
      <c r="AN110" s="141">
        <v>3030.82</v>
      </c>
      <c r="AO110" s="141">
        <v>7092</v>
      </c>
      <c r="AP110" s="141">
        <v>1703.8</v>
      </c>
      <c r="AQ110" s="141">
        <v>10379</v>
      </c>
      <c r="AR110" s="141">
        <v>2330.0100000000002</v>
      </c>
      <c r="AS110" s="141">
        <v>16394</v>
      </c>
      <c r="AT110" s="141">
        <v>4355.38</v>
      </c>
      <c r="AU110" s="141">
        <v>12208</v>
      </c>
      <c r="AV110" s="141">
        <v>3596.81</v>
      </c>
      <c r="AW110" s="141">
        <v>44317</v>
      </c>
      <c r="AX110" s="141">
        <v>11057.69</v>
      </c>
      <c r="AY110" s="141">
        <v>16701</v>
      </c>
      <c r="AZ110" s="142">
        <v>5775.86</v>
      </c>
      <c r="BA110" s="143">
        <v>43569</v>
      </c>
      <c r="BB110" s="143">
        <v>10520</v>
      </c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</row>
    <row r="111" spans="1:238" s="19" customFormat="1" ht="42.75" customHeight="1" thickBot="1">
      <c r="A111" s="64" t="s">
        <v>21</v>
      </c>
      <c r="B111" s="54" t="s">
        <v>136</v>
      </c>
      <c r="C111" s="30" t="s">
        <v>75</v>
      </c>
      <c r="D111" s="30" t="s">
        <v>46</v>
      </c>
      <c r="E111" s="30" t="s">
        <v>95</v>
      </c>
      <c r="F111" s="30" t="s">
        <v>41</v>
      </c>
      <c r="G111" s="72" t="s">
        <v>39</v>
      </c>
      <c r="H111" s="91">
        <v>9340</v>
      </c>
      <c r="I111" s="111">
        <f t="shared" si="5"/>
        <v>1770.93</v>
      </c>
      <c r="J111" s="117">
        <f t="shared" si="6"/>
        <v>19</v>
      </c>
      <c r="K111" s="62">
        <v>370</v>
      </c>
      <c r="L111" s="62">
        <v>55.01</v>
      </c>
      <c r="M111" s="36">
        <v>598</v>
      </c>
      <c r="N111" s="36">
        <v>135.36000000000001</v>
      </c>
      <c r="O111" s="36">
        <v>199</v>
      </c>
      <c r="P111" s="36">
        <v>27.65</v>
      </c>
      <c r="Q111" s="36">
        <v>541</v>
      </c>
      <c r="R111" s="36">
        <v>38.07</v>
      </c>
      <c r="S111" s="36">
        <v>171</v>
      </c>
      <c r="T111" s="36">
        <v>16.97</v>
      </c>
      <c r="U111" s="36">
        <v>285</v>
      </c>
      <c r="V111" s="36">
        <v>32.43</v>
      </c>
      <c r="W111" s="36">
        <v>188</v>
      </c>
      <c r="X111" s="36">
        <v>56.09</v>
      </c>
      <c r="Y111" s="36">
        <v>142</v>
      </c>
      <c r="Z111" s="36">
        <v>56.17</v>
      </c>
      <c r="AA111" s="36">
        <v>313</v>
      </c>
      <c r="AB111" s="36">
        <v>26.78</v>
      </c>
      <c r="AC111" s="36">
        <v>103</v>
      </c>
      <c r="AD111" s="36">
        <v>16.36</v>
      </c>
      <c r="AE111" s="36">
        <v>313</v>
      </c>
      <c r="AF111" s="36">
        <v>5.84</v>
      </c>
      <c r="AG111" s="36">
        <v>114</v>
      </c>
      <c r="AH111" s="36">
        <v>0</v>
      </c>
      <c r="AI111" s="36">
        <v>182</v>
      </c>
      <c r="AJ111" s="36">
        <v>65.72</v>
      </c>
      <c r="AK111" s="36">
        <v>228</v>
      </c>
      <c r="AL111" s="36">
        <v>67.75</v>
      </c>
      <c r="AM111" s="36">
        <v>256</v>
      </c>
      <c r="AN111" s="36">
        <v>75.569999999999993</v>
      </c>
      <c r="AO111" s="36">
        <v>194</v>
      </c>
      <c r="AP111" s="36">
        <v>22.87</v>
      </c>
      <c r="AQ111" s="36">
        <v>256</v>
      </c>
      <c r="AR111" s="36">
        <v>50.81</v>
      </c>
      <c r="AS111" s="36">
        <v>621</v>
      </c>
      <c r="AT111" s="36">
        <v>72.53</v>
      </c>
      <c r="AU111" s="36">
        <v>399</v>
      </c>
      <c r="AV111" s="36">
        <v>138.25</v>
      </c>
      <c r="AW111" s="36">
        <v>1698</v>
      </c>
      <c r="AX111" s="36">
        <v>301.83999999999997</v>
      </c>
      <c r="AY111" s="36">
        <v>674</v>
      </c>
      <c r="AZ111" s="96">
        <v>107.13</v>
      </c>
      <c r="BA111" s="40">
        <v>1495</v>
      </c>
      <c r="BB111" s="40">
        <v>401.73</v>
      </c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</row>
    <row r="112" spans="1:238" s="19" customFormat="1" ht="50.25" customHeight="1" thickBot="1">
      <c r="A112" s="64" t="s">
        <v>22</v>
      </c>
      <c r="B112" s="54" t="s">
        <v>136</v>
      </c>
      <c r="C112" s="30" t="s">
        <v>75</v>
      </c>
      <c r="D112" s="30" t="s">
        <v>46</v>
      </c>
      <c r="E112" s="30" t="s">
        <v>100</v>
      </c>
      <c r="F112" s="30" t="s">
        <v>41</v>
      </c>
      <c r="G112" s="71" t="s">
        <v>39</v>
      </c>
      <c r="H112" s="91">
        <v>3316</v>
      </c>
      <c r="I112" s="111">
        <f t="shared" si="5"/>
        <v>780.12</v>
      </c>
      <c r="J112" s="117">
        <f t="shared" si="6"/>
        <v>23.5</v>
      </c>
      <c r="K112" s="62"/>
      <c r="L112" s="62"/>
      <c r="M112" s="36">
        <v>384</v>
      </c>
      <c r="N112" s="36">
        <v>95.06</v>
      </c>
      <c r="O112" s="36">
        <v>167</v>
      </c>
      <c r="P112" s="36">
        <v>41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>
        <v>167</v>
      </c>
      <c r="AF112" s="36">
        <v>41</v>
      </c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>
        <v>2215</v>
      </c>
      <c r="AX112" s="36">
        <v>508</v>
      </c>
      <c r="AY112" s="36"/>
      <c r="AZ112" s="96"/>
      <c r="BA112" s="40">
        <v>383</v>
      </c>
      <c r="BB112" s="40">
        <v>95.06</v>
      </c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</row>
    <row r="113" spans="1:238" s="19" customFormat="1" ht="86.25" customHeight="1" thickBot="1">
      <c r="A113" s="64" t="s">
        <v>23</v>
      </c>
      <c r="B113" s="54" t="s">
        <v>136</v>
      </c>
      <c r="C113" s="30" t="s">
        <v>75</v>
      </c>
      <c r="D113" s="30" t="s">
        <v>46</v>
      </c>
      <c r="E113" s="30" t="s">
        <v>109</v>
      </c>
      <c r="F113" s="30" t="s">
        <v>41</v>
      </c>
      <c r="G113" s="71" t="s">
        <v>39</v>
      </c>
      <c r="H113" s="91">
        <v>2056</v>
      </c>
      <c r="I113" s="111">
        <f t="shared" si="5"/>
        <v>486.77</v>
      </c>
      <c r="J113" s="117">
        <f t="shared" si="6"/>
        <v>23.7</v>
      </c>
      <c r="K113" s="62">
        <v>71</v>
      </c>
      <c r="L113" s="62">
        <f>L114+L115+L116</f>
        <v>17.399999999999999</v>
      </c>
      <c r="M113" s="62">
        <f t="shared" ref="M113:BB113" si="8">M114+M115+M116</f>
        <v>213</v>
      </c>
      <c r="N113" s="62">
        <f t="shared" si="8"/>
        <v>52.74</v>
      </c>
      <c r="O113" s="62">
        <f t="shared" si="8"/>
        <v>0</v>
      </c>
      <c r="P113" s="62">
        <f t="shared" si="8"/>
        <v>0</v>
      </c>
      <c r="Q113" s="62">
        <f t="shared" si="8"/>
        <v>71</v>
      </c>
      <c r="R113" s="62">
        <f t="shared" si="8"/>
        <v>17.54</v>
      </c>
      <c r="S113" s="62">
        <f t="shared" si="8"/>
        <v>0</v>
      </c>
      <c r="T113" s="62">
        <f t="shared" si="8"/>
        <v>0</v>
      </c>
      <c r="U113" s="62">
        <f t="shared" si="8"/>
        <v>71</v>
      </c>
      <c r="V113" s="62">
        <f t="shared" si="8"/>
        <v>17.66</v>
      </c>
      <c r="W113" s="62">
        <f t="shared" si="8"/>
        <v>0</v>
      </c>
      <c r="X113" s="62">
        <f t="shared" si="8"/>
        <v>0</v>
      </c>
      <c r="Y113" s="62">
        <f t="shared" si="8"/>
        <v>71</v>
      </c>
      <c r="Z113" s="62">
        <f t="shared" si="8"/>
        <v>17.54</v>
      </c>
      <c r="AA113" s="62">
        <f t="shared" si="8"/>
        <v>0</v>
      </c>
      <c r="AB113" s="62">
        <f t="shared" si="8"/>
        <v>0</v>
      </c>
      <c r="AC113" s="62">
        <f t="shared" si="8"/>
        <v>0</v>
      </c>
      <c r="AD113" s="62">
        <f t="shared" si="8"/>
        <v>0</v>
      </c>
      <c r="AE113" s="62">
        <f t="shared" si="8"/>
        <v>0</v>
      </c>
      <c r="AF113" s="62">
        <f t="shared" si="8"/>
        <v>0</v>
      </c>
      <c r="AG113" s="62">
        <f t="shared" si="8"/>
        <v>0</v>
      </c>
      <c r="AH113" s="62">
        <f t="shared" si="8"/>
        <v>0</v>
      </c>
      <c r="AI113" s="62">
        <f t="shared" si="8"/>
        <v>71</v>
      </c>
      <c r="AJ113" s="62">
        <f t="shared" si="8"/>
        <v>17.66</v>
      </c>
      <c r="AK113" s="62">
        <f t="shared" si="8"/>
        <v>0</v>
      </c>
      <c r="AL113" s="62">
        <f t="shared" si="8"/>
        <v>0</v>
      </c>
      <c r="AM113" s="62">
        <f t="shared" si="8"/>
        <v>142</v>
      </c>
      <c r="AN113" s="62">
        <f t="shared" si="8"/>
        <v>29.43</v>
      </c>
      <c r="AO113" s="62">
        <f t="shared" si="8"/>
        <v>71</v>
      </c>
      <c r="AP113" s="62">
        <f t="shared" si="8"/>
        <v>17.54</v>
      </c>
      <c r="AQ113" s="62">
        <f t="shared" si="8"/>
        <v>0</v>
      </c>
      <c r="AR113" s="62">
        <f t="shared" si="8"/>
        <v>0</v>
      </c>
      <c r="AS113" s="62">
        <f t="shared" si="8"/>
        <v>213</v>
      </c>
      <c r="AT113" s="62">
        <f t="shared" si="8"/>
        <v>52.98</v>
      </c>
      <c r="AU113" s="62">
        <f t="shared" si="8"/>
        <v>212</v>
      </c>
      <c r="AV113" s="62">
        <f t="shared" si="8"/>
        <v>52.62</v>
      </c>
      <c r="AW113" s="62">
        <f t="shared" si="8"/>
        <v>496</v>
      </c>
      <c r="AX113" s="62">
        <f t="shared" si="8"/>
        <v>123.02</v>
      </c>
      <c r="AY113" s="62">
        <f t="shared" si="8"/>
        <v>213</v>
      </c>
      <c r="AZ113" s="62">
        <f t="shared" si="8"/>
        <v>35.32</v>
      </c>
      <c r="BA113" s="62">
        <f t="shared" si="8"/>
        <v>141</v>
      </c>
      <c r="BB113" s="62">
        <f t="shared" si="8"/>
        <v>35.32</v>
      </c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</row>
    <row r="114" spans="1:238" s="20" customFormat="1" ht="33.75" customHeight="1" thickBot="1">
      <c r="A114" s="158" t="s">
        <v>243</v>
      </c>
      <c r="B114" s="55" t="s">
        <v>136</v>
      </c>
      <c r="C114" s="22" t="s">
        <v>75</v>
      </c>
      <c r="D114" s="22" t="s">
        <v>46</v>
      </c>
      <c r="E114" s="22" t="s">
        <v>99</v>
      </c>
      <c r="F114" s="22" t="s">
        <v>41</v>
      </c>
      <c r="G114" s="71" t="s">
        <v>39</v>
      </c>
      <c r="H114" s="92">
        <v>212</v>
      </c>
      <c r="I114" s="111">
        <f t="shared" si="5"/>
        <v>52.74</v>
      </c>
      <c r="J114" s="117">
        <f t="shared" si="6"/>
        <v>24.9</v>
      </c>
      <c r="K114" s="61"/>
      <c r="L114" s="61"/>
      <c r="M114" s="37">
        <v>71</v>
      </c>
      <c r="N114" s="37">
        <v>17.54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>
        <v>141</v>
      </c>
      <c r="AX114" s="37">
        <v>35.200000000000003</v>
      </c>
      <c r="AY114" s="37"/>
      <c r="AZ114" s="95"/>
      <c r="BA114" s="41"/>
      <c r="BB114" s="4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</row>
    <row r="115" spans="1:238" s="24" customFormat="1" ht="33.75" customHeight="1" thickBot="1">
      <c r="A115" s="158" t="s">
        <v>244</v>
      </c>
      <c r="B115" s="55" t="s">
        <v>136</v>
      </c>
      <c r="C115" s="22" t="s">
        <v>75</v>
      </c>
      <c r="D115" s="22" t="s">
        <v>46</v>
      </c>
      <c r="E115" s="22" t="s">
        <v>97</v>
      </c>
      <c r="F115" s="22" t="s">
        <v>41</v>
      </c>
      <c r="G115" s="71" t="s">
        <v>39</v>
      </c>
      <c r="H115" s="92">
        <v>922</v>
      </c>
      <c r="I115" s="111">
        <f t="shared" si="5"/>
        <v>222.59</v>
      </c>
      <c r="J115" s="117">
        <f t="shared" si="6"/>
        <v>24.1</v>
      </c>
      <c r="K115" s="61">
        <v>71</v>
      </c>
      <c r="L115" s="61">
        <v>17.399999999999999</v>
      </c>
      <c r="M115" s="37"/>
      <c r="N115" s="37"/>
      <c r="O115" s="37"/>
      <c r="P115" s="37"/>
      <c r="Q115" s="37">
        <v>71</v>
      </c>
      <c r="R115" s="37">
        <v>17.54</v>
      </c>
      <c r="S115" s="37"/>
      <c r="T115" s="37"/>
      <c r="U115" s="37"/>
      <c r="V115" s="37"/>
      <c r="W115" s="37"/>
      <c r="X115" s="37"/>
      <c r="Y115" s="37">
        <v>71</v>
      </c>
      <c r="Z115" s="37">
        <v>17.54</v>
      </c>
      <c r="AA115" s="37"/>
      <c r="AB115" s="37"/>
      <c r="AC115" s="37"/>
      <c r="AD115" s="37"/>
      <c r="AE115" s="37"/>
      <c r="AF115" s="37"/>
      <c r="AG115" s="37"/>
      <c r="AH115" s="37"/>
      <c r="AI115" s="37">
        <v>71</v>
      </c>
      <c r="AJ115" s="37">
        <v>17.66</v>
      </c>
      <c r="AK115" s="37"/>
      <c r="AL115" s="37"/>
      <c r="AM115" s="37">
        <v>71</v>
      </c>
      <c r="AN115" s="37">
        <v>11.77</v>
      </c>
      <c r="AO115" s="37"/>
      <c r="AP115" s="37"/>
      <c r="AQ115" s="37"/>
      <c r="AR115" s="37"/>
      <c r="AS115" s="37">
        <v>71</v>
      </c>
      <c r="AT115" s="37">
        <v>17.66</v>
      </c>
      <c r="AU115" s="37">
        <v>212</v>
      </c>
      <c r="AV115" s="37">
        <v>52.62</v>
      </c>
      <c r="AW115" s="37">
        <v>213</v>
      </c>
      <c r="AX115" s="37">
        <v>52.74</v>
      </c>
      <c r="AY115" s="37">
        <v>71</v>
      </c>
      <c r="AZ115" s="95">
        <v>17.66</v>
      </c>
      <c r="BA115" s="41"/>
      <c r="BB115" s="41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</row>
    <row r="116" spans="1:238" s="20" customFormat="1" ht="33.75" customHeight="1" thickBot="1">
      <c r="A116" s="158" t="s">
        <v>245</v>
      </c>
      <c r="B116" s="55" t="s">
        <v>136</v>
      </c>
      <c r="C116" s="22" t="s">
        <v>75</v>
      </c>
      <c r="D116" s="22" t="s">
        <v>46</v>
      </c>
      <c r="E116" s="22" t="s">
        <v>98</v>
      </c>
      <c r="F116" s="22" t="s">
        <v>41</v>
      </c>
      <c r="G116" s="71" t="s">
        <v>39</v>
      </c>
      <c r="H116" s="92">
        <v>922</v>
      </c>
      <c r="I116" s="111">
        <f t="shared" si="5"/>
        <v>211.44</v>
      </c>
      <c r="J116" s="117">
        <f t="shared" si="6"/>
        <v>22.9</v>
      </c>
      <c r="K116" s="61"/>
      <c r="L116" s="61"/>
      <c r="M116" s="37">
        <v>142</v>
      </c>
      <c r="N116" s="37">
        <v>35.200000000000003</v>
      </c>
      <c r="O116" s="37"/>
      <c r="P116" s="37"/>
      <c r="Q116" s="37"/>
      <c r="R116" s="37"/>
      <c r="S116" s="37"/>
      <c r="T116" s="37"/>
      <c r="U116" s="37">
        <v>71</v>
      </c>
      <c r="V116" s="37">
        <v>17.66</v>
      </c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>
        <v>71</v>
      </c>
      <c r="AN116" s="37">
        <v>17.66</v>
      </c>
      <c r="AO116" s="37">
        <v>71</v>
      </c>
      <c r="AP116" s="37">
        <v>17.54</v>
      </c>
      <c r="AQ116" s="37"/>
      <c r="AR116" s="37"/>
      <c r="AS116" s="37">
        <v>142</v>
      </c>
      <c r="AT116" s="37">
        <v>35.32</v>
      </c>
      <c r="AU116" s="37"/>
      <c r="AV116" s="37"/>
      <c r="AW116" s="37">
        <v>142</v>
      </c>
      <c r="AX116" s="37">
        <v>35.08</v>
      </c>
      <c r="AY116" s="37">
        <v>142</v>
      </c>
      <c r="AZ116" s="95">
        <v>17.66</v>
      </c>
      <c r="BA116" s="41">
        <v>141</v>
      </c>
      <c r="BB116" s="41">
        <v>35.32</v>
      </c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</row>
    <row r="117" spans="1:238" s="20" customFormat="1" ht="57.75" customHeight="1" thickBot="1">
      <c r="A117" s="69" t="s">
        <v>158</v>
      </c>
      <c r="B117" s="54" t="s">
        <v>136</v>
      </c>
      <c r="C117" s="30" t="s">
        <v>75</v>
      </c>
      <c r="D117" s="30" t="s">
        <v>46</v>
      </c>
      <c r="E117" s="30" t="s">
        <v>89</v>
      </c>
      <c r="F117" s="30" t="s">
        <v>41</v>
      </c>
      <c r="G117" s="72" t="s">
        <v>39</v>
      </c>
      <c r="H117" s="91">
        <v>368</v>
      </c>
      <c r="I117" s="111">
        <f t="shared" si="5"/>
        <v>61.09</v>
      </c>
      <c r="J117" s="117">
        <f t="shared" si="6"/>
        <v>16.600000000000001</v>
      </c>
      <c r="K117" s="62"/>
      <c r="L117" s="62"/>
      <c r="M117" s="36">
        <v>37</v>
      </c>
      <c r="N117" s="36">
        <v>9.1999999999999993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>
        <v>73.5</v>
      </c>
      <c r="AF117" s="36">
        <v>18.12</v>
      </c>
      <c r="AG117" s="36"/>
      <c r="AH117" s="36"/>
      <c r="AI117" s="36"/>
      <c r="AJ117" s="36"/>
      <c r="AK117" s="36">
        <v>37</v>
      </c>
      <c r="AL117" s="36">
        <v>9.1300000000000008</v>
      </c>
      <c r="AM117" s="36"/>
      <c r="AN117" s="36"/>
      <c r="AO117" s="36"/>
      <c r="AP117" s="36"/>
      <c r="AQ117" s="36"/>
      <c r="AR117" s="36"/>
      <c r="AS117" s="36"/>
      <c r="AT117" s="36"/>
      <c r="AU117" s="36">
        <v>73.5</v>
      </c>
      <c r="AV117" s="36">
        <v>18.39</v>
      </c>
      <c r="AW117" s="36">
        <v>147</v>
      </c>
      <c r="AX117" s="36">
        <v>6.25</v>
      </c>
      <c r="AY117" s="36"/>
      <c r="AZ117" s="96"/>
      <c r="BA117" s="40"/>
      <c r="BB117" s="40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</row>
    <row r="118" spans="1:238" s="19" customFormat="1" ht="88.5" customHeight="1" thickBot="1">
      <c r="A118" s="64" t="s">
        <v>24</v>
      </c>
      <c r="B118" s="54" t="s">
        <v>136</v>
      </c>
      <c r="C118" s="30" t="s">
        <v>75</v>
      </c>
      <c r="D118" s="30" t="s">
        <v>46</v>
      </c>
      <c r="E118" s="30" t="s">
        <v>85</v>
      </c>
      <c r="F118" s="30" t="s">
        <v>41</v>
      </c>
      <c r="G118" s="71" t="s">
        <v>39</v>
      </c>
      <c r="H118" s="91">
        <v>502</v>
      </c>
      <c r="I118" s="111">
        <f t="shared" si="5"/>
        <v>79.989999999999995</v>
      </c>
      <c r="J118" s="117">
        <f t="shared" si="6"/>
        <v>15.9</v>
      </c>
      <c r="K118" s="62">
        <v>27</v>
      </c>
      <c r="L118" s="62">
        <v>4.1500000000000004</v>
      </c>
      <c r="M118" s="36">
        <v>18</v>
      </c>
      <c r="N118" s="36">
        <v>3.74</v>
      </c>
      <c r="O118" s="36">
        <v>10</v>
      </c>
      <c r="P118" s="36">
        <v>2.56</v>
      </c>
      <c r="Q118" s="36">
        <v>43</v>
      </c>
      <c r="R118" s="36">
        <v>6.72</v>
      </c>
      <c r="S118" s="36">
        <v>16</v>
      </c>
      <c r="T118" s="36">
        <v>4.1500000000000004</v>
      </c>
      <c r="U118" s="36">
        <v>10</v>
      </c>
      <c r="V118" s="36">
        <v>1.72</v>
      </c>
      <c r="W118" s="36">
        <v>8</v>
      </c>
      <c r="X118" s="36">
        <v>0</v>
      </c>
      <c r="Y118" s="36">
        <v>0</v>
      </c>
      <c r="Z118" s="36">
        <v>0</v>
      </c>
      <c r="AA118" s="36">
        <v>12</v>
      </c>
      <c r="AB118" s="36">
        <v>0.9</v>
      </c>
      <c r="AC118" s="36">
        <v>0</v>
      </c>
      <c r="AD118" s="36">
        <v>0</v>
      </c>
      <c r="AE118" s="36">
        <v>14</v>
      </c>
      <c r="AF118" s="36">
        <v>3.56</v>
      </c>
      <c r="AG118" s="36">
        <v>14</v>
      </c>
      <c r="AH118" s="36">
        <v>0.91</v>
      </c>
      <c r="AI118" s="36">
        <v>18</v>
      </c>
      <c r="AJ118" s="36">
        <v>0</v>
      </c>
      <c r="AK118" s="36">
        <v>6</v>
      </c>
      <c r="AL118" s="36">
        <v>0</v>
      </c>
      <c r="AM118" s="36">
        <v>14</v>
      </c>
      <c r="AN118" s="36">
        <v>1.51</v>
      </c>
      <c r="AO118" s="36">
        <v>8</v>
      </c>
      <c r="AP118" s="36">
        <v>3.42</v>
      </c>
      <c r="AQ118" s="36">
        <v>10</v>
      </c>
      <c r="AR118" s="36">
        <v>2.4900000000000002</v>
      </c>
      <c r="AS118" s="36">
        <v>37</v>
      </c>
      <c r="AT118" s="36">
        <v>3.65</v>
      </c>
      <c r="AU118" s="36">
        <v>12</v>
      </c>
      <c r="AV118" s="36">
        <v>0</v>
      </c>
      <c r="AW118" s="36">
        <v>111</v>
      </c>
      <c r="AX118" s="36">
        <v>9.23</v>
      </c>
      <c r="AY118" s="36">
        <v>31</v>
      </c>
      <c r="AZ118" s="96">
        <v>8.19</v>
      </c>
      <c r="BA118" s="40">
        <v>83</v>
      </c>
      <c r="BB118" s="40">
        <v>23.09</v>
      </c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</row>
    <row r="119" spans="1:238" s="19" customFormat="1" ht="54" customHeight="1" thickBot="1">
      <c r="A119" s="64" t="s">
        <v>25</v>
      </c>
      <c r="B119" s="54" t="s">
        <v>136</v>
      </c>
      <c r="C119" s="30" t="s">
        <v>75</v>
      </c>
      <c r="D119" s="30" t="s">
        <v>46</v>
      </c>
      <c r="E119" s="30" t="s">
        <v>84</v>
      </c>
      <c r="F119" s="30" t="s">
        <v>41</v>
      </c>
      <c r="G119" s="71" t="s">
        <v>39</v>
      </c>
      <c r="H119" s="91">
        <v>144624</v>
      </c>
      <c r="I119" s="111">
        <f t="shared" si="5"/>
        <v>140318.79999999999</v>
      </c>
      <c r="J119" s="117">
        <f t="shared" si="6"/>
        <v>97</v>
      </c>
      <c r="K119" s="62">
        <v>2460</v>
      </c>
      <c r="L119" s="62">
        <v>2412.61</v>
      </c>
      <c r="M119" s="36">
        <v>8778</v>
      </c>
      <c r="N119" s="36">
        <v>8768.39</v>
      </c>
      <c r="O119" s="36">
        <v>1410</v>
      </c>
      <c r="P119" s="36">
        <v>1406.84</v>
      </c>
      <c r="Q119" s="36">
        <v>3524</v>
      </c>
      <c r="R119" s="36">
        <v>3351.77</v>
      </c>
      <c r="S119" s="36">
        <v>3498</v>
      </c>
      <c r="T119" s="36">
        <v>3384.78</v>
      </c>
      <c r="U119" s="36">
        <v>2766</v>
      </c>
      <c r="V119" s="36">
        <v>2706.62</v>
      </c>
      <c r="W119" s="36">
        <v>1450</v>
      </c>
      <c r="X119" s="36">
        <v>1436.97</v>
      </c>
      <c r="Y119" s="36">
        <v>1277</v>
      </c>
      <c r="Z119" s="36">
        <v>1188.6600000000001</v>
      </c>
      <c r="AA119" s="36">
        <v>2327</v>
      </c>
      <c r="AB119" s="36">
        <v>2248.42</v>
      </c>
      <c r="AC119" s="36">
        <v>758</v>
      </c>
      <c r="AD119" s="36">
        <v>683.57</v>
      </c>
      <c r="AE119" s="36">
        <v>3524</v>
      </c>
      <c r="AF119" s="36">
        <v>3115.53</v>
      </c>
      <c r="AG119" s="36">
        <v>1330</v>
      </c>
      <c r="AH119" s="36">
        <v>1275.1099999999999</v>
      </c>
      <c r="AI119" s="36">
        <v>4282</v>
      </c>
      <c r="AJ119" s="36">
        <v>4282</v>
      </c>
      <c r="AK119" s="36">
        <v>1729</v>
      </c>
      <c r="AL119" s="36">
        <v>1504.98</v>
      </c>
      <c r="AM119" s="36">
        <v>1942</v>
      </c>
      <c r="AN119" s="36">
        <v>1906.46</v>
      </c>
      <c r="AO119" s="36">
        <v>1436</v>
      </c>
      <c r="AP119" s="36">
        <v>1380.28</v>
      </c>
      <c r="AQ119" s="36">
        <v>1516</v>
      </c>
      <c r="AR119" s="36">
        <v>1491.2</v>
      </c>
      <c r="AS119" s="36">
        <v>6251</v>
      </c>
      <c r="AT119" s="36">
        <v>6082.98</v>
      </c>
      <c r="AU119" s="36">
        <v>6690</v>
      </c>
      <c r="AV119" s="36">
        <v>6612.9</v>
      </c>
      <c r="AW119" s="36">
        <v>37385</v>
      </c>
      <c r="AX119" s="36">
        <v>36314</v>
      </c>
      <c r="AY119" s="36">
        <v>21785</v>
      </c>
      <c r="AZ119" s="96">
        <v>20549.62</v>
      </c>
      <c r="BA119" s="40">
        <v>28506</v>
      </c>
      <c r="BB119" s="40">
        <v>28215.11</v>
      </c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</row>
    <row r="120" spans="1:238" s="19" customFormat="1" ht="39" customHeight="1" thickBot="1">
      <c r="A120" s="64" t="s">
        <v>26</v>
      </c>
      <c r="B120" s="54" t="s">
        <v>136</v>
      </c>
      <c r="C120" s="30" t="s">
        <v>75</v>
      </c>
      <c r="D120" s="30" t="s">
        <v>45</v>
      </c>
      <c r="E120" s="30" t="s">
        <v>76</v>
      </c>
      <c r="F120" s="30" t="s">
        <v>41</v>
      </c>
      <c r="G120" s="72" t="s">
        <v>39</v>
      </c>
      <c r="H120" s="91">
        <v>1085625</v>
      </c>
      <c r="I120" s="111">
        <f t="shared" si="5"/>
        <v>231864</v>
      </c>
      <c r="J120" s="117">
        <f t="shared" si="6"/>
        <v>21.4</v>
      </c>
      <c r="K120" s="62">
        <v>67112</v>
      </c>
      <c r="L120" s="62">
        <v>12430</v>
      </c>
      <c r="M120" s="36">
        <v>46692</v>
      </c>
      <c r="N120" s="36">
        <v>9950</v>
      </c>
      <c r="O120" s="36">
        <v>22822</v>
      </c>
      <c r="P120" s="36">
        <v>4654</v>
      </c>
      <c r="Q120" s="36">
        <v>38864</v>
      </c>
      <c r="R120" s="36">
        <v>8935</v>
      </c>
      <c r="S120" s="36">
        <v>31979</v>
      </c>
      <c r="T120" s="36">
        <v>7010</v>
      </c>
      <c r="U120" s="36">
        <v>36735</v>
      </c>
      <c r="V120" s="36">
        <v>7800</v>
      </c>
      <c r="W120" s="36">
        <v>37993</v>
      </c>
      <c r="X120" s="36">
        <v>7937</v>
      </c>
      <c r="Y120" s="36">
        <v>57451</v>
      </c>
      <c r="Z120" s="36">
        <v>13626</v>
      </c>
      <c r="AA120" s="36">
        <v>49552</v>
      </c>
      <c r="AB120" s="36">
        <v>10602</v>
      </c>
      <c r="AC120" s="36">
        <v>57756</v>
      </c>
      <c r="AD120" s="36">
        <v>11126</v>
      </c>
      <c r="AE120" s="36">
        <v>71575</v>
      </c>
      <c r="AF120" s="36">
        <v>14099</v>
      </c>
      <c r="AG120" s="36">
        <v>30823</v>
      </c>
      <c r="AH120" s="36">
        <v>6552</v>
      </c>
      <c r="AI120" s="36">
        <v>42481</v>
      </c>
      <c r="AJ120" s="36">
        <v>9132</v>
      </c>
      <c r="AK120" s="36">
        <v>24432</v>
      </c>
      <c r="AL120" s="36">
        <v>4857</v>
      </c>
      <c r="AM120" s="36">
        <v>51619</v>
      </c>
      <c r="AN120" s="36">
        <v>11250</v>
      </c>
      <c r="AO120" s="36">
        <v>36436</v>
      </c>
      <c r="AP120" s="36">
        <v>7449</v>
      </c>
      <c r="AQ120" s="36">
        <v>36096</v>
      </c>
      <c r="AR120" s="36">
        <v>8395</v>
      </c>
      <c r="AS120" s="36">
        <v>28203</v>
      </c>
      <c r="AT120" s="36">
        <v>6035</v>
      </c>
      <c r="AU120" s="36">
        <v>33695</v>
      </c>
      <c r="AV120" s="36">
        <v>6869</v>
      </c>
      <c r="AW120" s="36">
        <v>143476</v>
      </c>
      <c r="AX120" s="36">
        <v>31251</v>
      </c>
      <c r="AY120" s="36">
        <v>74920</v>
      </c>
      <c r="AZ120" s="96">
        <v>16984</v>
      </c>
      <c r="BA120" s="40">
        <v>64913</v>
      </c>
      <c r="BB120" s="40">
        <v>14921</v>
      </c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</row>
    <row r="121" spans="1:238" s="19" customFormat="1" ht="99.75" customHeight="1" thickBot="1">
      <c r="A121" s="64" t="s">
        <v>258</v>
      </c>
      <c r="B121" s="54" t="s">
        <v>136</v>
      </c>
      <c r="C121" s="30" t="s">
        <v>75</v>
      </c>
      <c r="D121" s="30" t="s">
        <v>46</v>
      </c>
      <c r="E121" s="30" t="s">
        <v>88</v>
      </c>
      <c r="F121" s="30" t="s">
        <v>41</v>
      </c>
      <c r="G121" s="71" t="s">
        <v>39</v>
      </c>
      <c r="H121" s="91">
        <v>4648</v>
      </c>
      <c r="I121" s="111">
        <f t="shared" si="5"/>
        <v>1101.47</v>
      </c>
      <c r="J121" s="117">
        <f t="shared" si="6"/>
        <v>23.7</v>
      </c>
      <c r="K121" s="62">
        <v>160</v>
      </c>
      <c r="L121" s="62">
        <v>39.42</v>
      </c>
      <c r="M121" s="36">
        <v>298</v>
      </c>
      <c r="N121" s="36">
        <v>67.180000000000007</v>
      </c>
      <c r="O121" s="36">
        <v>83</v>
      </c>
      <c r="P121" s="36">
        <v>18.3</v>
      </c>
      <c r="Q121" s="36">
        <v>155</v>
      </c>
      <c r="R121" s="36">
        <v>36.21</v>
      </c>
      <c r="S121" s="36">
        <v>115</v>
      </c>
      <c r="T121" s="36">
        <v>22.92</v>
      </c>
      <c r="U121" s="36">
        <v>48</v>
      </c>
      <c r="V121" s="36">
        <v>9.56</v>
      </c>
      <c r="W121" s="36">
        <v>119</v>
      </c>
      <c r="X121" s="36">
        <v>29.42</v>
      </c>
      <c r="Y121" s="36">
        <v>27</v>
      </c>
      <c r="Z121" s="36">
        <v>6.74</v>
      </c>
      <c r="AA121" s="36">
        <v>197</v>
      </c>
      <c r="AB121" s="36">
        <v>46.59</v>
      </c>
      <c r="AC121" s="36">
        <v>64</v>
      </c>
      <c r="AD121" s="36">
        <v>16</v>
      </c>
      <c r="AE121" s="36">
        <v>187</v>
      </c>
      <c r="AF121" s="36">
        <v>44.11</v>
      </c>
      <c r="AG121" s="36">
        <v>56</v>
      </c>
      <c r="AH121" s="36">
        <v>13.93</v>
      </c>
      <c r="AI121" s="36">
        <v>138</v>
      </c>
      <c r="AJ121" s="36">
        <v>29.1</v>
      </c>
      <c r="AK121" s="36">
        <v>54</v>
      </c>
      <c r="AL121" s="36">
        <v>11.15</v>
      </c>
      <c r="AM121" s="36">
        <v>74</v>
      </c>
      <c r="AN121" s="36">
        <v>18.309999999999999</v>
      </c>
      <c r="AO121" s="36">
        <v>37</v>
      </c>
      <c r="AP121" s="36">
        <v>6.14</v>
      </c>
      <c r="AQ121" s="36">
        <v>107</v>
      </c>
      <c r="AR121" s="36">
        <v>24.05</v>
      </c>
      <c r="AS121" s="36">
        <v>255</v>
      </c>
      <c r="AT121" s="36">
        <v>56.46</v>
      </c>
      <c r="AU121" s="36">
        <v>199</v>
      </c>
      <c r="AV121" s="36">
        <v>49.29</v>
      </c>
      <c r="AW121" s="36">
        <v>1469</v>
      </c>
      <c r="AX121" s="36">
        <v>372</v>
      </c>
      <c r="AY121" s="36">
        <v>228</v>
      </c>
      <c r="AZ121" s="96">
        <v>49.7</v>
      </c>
      <c r="BA121" s="40">
        <v>578</v>
      </c>
      <c r="BB121" s="40">
        <v>134.88999999999999</v>
      </c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</row>
    <row r="122" spans="1:238" s="19" customFormat="1" ht="51" customHeight="1" thickBot="1">
      <c r="A122" s="64" t="s">
        <v>27</v>
      </c>
      <c r="B122" s="54" t="s">
        <v>136</v>
      </c>
      <c r="C122" s="30" t="s">
        <v>75</v>
      </c>
      <c r="D122" s="30" t="s">
        <v>46</v>
      </c>
      <c r="E122" s="30" t="s">
        <v>86</v>
      </c>
      <c r="F122" s="30" t="s">
        <v>41</v>
      </c>
      <c r="G122" s="71" t="s">
        <v>39</v>
      </c>
      <c r="H122" s="91">
        <v>47207</v>
      </c>
      <c r="I122" s="111">
        <f t="shared" si="5"/>
        <v>11798.58</v>
      </c>
      <c r="J122" s="117">
        <f t="shared" si="6"/>
        <v>25</v>
      </c>
      <c r="K122" s="62">
        <v>2444</v>
      </c>
      <c r="L122" s="62">
        <v>611</v>
      </c>
      <c r="M122" s="36">
        <v>3063</v>
      </c>
      <c r="N122" s="36">
        <v>764.78</v>
      </c>
      <c r="O122" s="36">
        <v>1336</v>
      </c>
      <c r="P122" s="36">
        <v>334</v>
      </c>
      <c r="Q122" s="36">
        <v>1758</v>
      </c>
      <c r="R122" s="36">
        <v>439</v>
      </c>
      <c r="S122" s="36">
        <v>1134</v>
      </c>
      <c r="T122" s="36">
        <v>283</v>
      </c>
      <c r="U122" s="36">
        <v>1248</v>
      </c>
      <c r="V122" s="36">
        <v>312</v>
      </c>
      <c r="W122" s="36">
        <v>1248</v>
      </c>
      <c r="X122" s="36">
        <v>312</v>
      </c>
      <c r="Y122" s="36">
        <v>1040</v>
      </c>
      <c r="Z122" s="36">
        <v>260</v>
      </c>
      <c r="AA122" s="36">
        <v>2080</v>
      </c>
      <c r="AB122" s="36">
        <v>520</v>
      </c>
      <c r="AC122" s="36">
        <v>686</v>
      </c>
      <c r="AD122" s="36">
        <v>171</v>
      </c>
      <c r="AE122" s="36">
        <v>1248</v>
      </c>
      <c r="AF122" s="36">
        <v>312</v>
      </c>
      <c r="AG122" s="36">
        <v>832</v>
      </c>
      <c r="AH122" s="36">
        <v>208</v>
      </c>
      <c r="AI122" s="36">
        <v>2080</v>
      </c>
      <c r="AJ122" s="36">
        <v>519.79999999999995</v>
      </c>
      <c r="AK122" s="36">
        <v>1529</v>
      </c>
      <c r="AL122" s="36">
        <v>382</v>
      </c>
      <c r="AM122" s="36">
        <v>1560</v>
      </c>
      <c r="AN122" s="36">
        <v>390</v>
      </c>
      <c r="AO122" s="36">
        <v>1560</v>
      </c>
      <c r="AP122" s="36">
        <v>390</v>
      </c>
      <c r="AQ122" s="36">
        <v>1165</v>
      </c>
      <c r="AR122" s="36">
        <v>291</v>
      </c>
      <c r="AS122" s="36">
        <v>3120</v>
      </c>
      <c r="AT122" s="36">
        <v>780</v>
      </c>
      <c r="AU122" s="36">
        <v>1960</v>
      </c>
      <c r="AV122" s="36">
        <v>490</v>
      </c>
      <c r="AW122" s="36">
        <v>4920</v>
      </c>
      <c r="AX122" s="36">
        <v>1230</v>
      </c>
      <c r="AY122" s="36">
        <v>2876</v>
      </c>
      <c r="AZ122" s="96">
        <v>719</v>
      </c>
      <c r="BA122" s="40">
        <v>8320</v>
      </c>
      <c r="BB122" s="40">
        <v>2080</v>
      </c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</row>
    <row r="123" spans="1:238" s="19" customFormat="1" ht="57.75" customHeight="1" thickBot="1">
      <c r="A123" s="64" t="s">
        <v>177</v>
      </c>
      <c r="B123" s="54" t="s">
        <v>136</v>
      </c>
      <c r="C123" s="30" t="s">
        <v>75</v>
      </c>
      <c r="D123" s="30" t="s">
        <v>36</v>
      </c>
      <c r="E123" s="30" t="s">
        <v>114</v>
      </c>
      <c r="F123" s="30" t="s">
        <v>41</v>
      </c>
      <c r="G123" s="72" t="s">
        <v>39</v>
      </c>
      <c r="H123" s="91">
        <v>7463</v>
      </c>
      <c r="I123" s="111">
        <f t="shared" si="5"/>
        <v>1052.6099999999999</v>
      </c>
      <c r="J123" s="117">
        <f t="shared" si="6"/>
        <v>14.1</v>
      </c>
      <c r="K123" s="62">
        <v>289.8</v>
      </c>
      <c r="L123" s="62">
        <v>0</v>
      </c>
      <c r="M123" s="36">
        <v>700.5</v>
      </c>
      <c r="N123" s="36">
        <v>160.99</v>
      </c>
      <c r="O123" s="36">
        <v>16.399999999999999</v>
      </c>
      <c r="P123" s="36">
        <v>16.350000000000001</v>
      </c>
      <c r="Q123" s="36">
        <v>481</v>
      </c>
      <c r="R123" s="36">
        <v>15.51</v>
      </c>
      <c r="S123" s="36">
        <v>142</v>
      </c>
      <c r="T123" s="36">
        <v>16.350000000000001</v>
      </c>
      <c r="U123" s="36">
        <v>289.8</v>
      </c>
      <c r="V123" s="36">
        <v>0</v>
      </c>
      <c r="W123" s="36">
        <v>16.399999999999999</v>
      </c>
      <c r="X123" s="36">
        <v>16.350000000000001</v>
      </c>
      <c r="Y123" s="36">
        <v>158.4</v>
      </c>
      <c r="Z123" s="36">
        <v>0</v>
      </c>
      <c r="AA123" s="36">
        <v>158.4</v>
      </c>
      <c r="AB123" s="36">
        <v>0</v>
      </c>
      <c r="AC123" s="36">
        <v>125.5</v>
      </c>
      <c r="AD123" s="36">
        <v>0</v>
      </c>
      <c r="AE123" s="36">
        <v>49</v>
      </c>
      <c r="AF123" s="36">
        <v>31.03</v>
      </c>
      <c r="AG123" s="36">
        <v>32.9</v>
      </c>
      <c r="AH123" s="36">
        <v>0</v>
      </c>
      <c r="AI123" s="36">
        <v>415.3</v>
      </c>
      <c r="AJ123" s="36">
        <v>0</v>
      </c>
      <c r="AK123" s="36">
        <v>158.4</v>
      </c>
      <c r="AL123" s="36">
        <v>0</v>
      </c>
      <c r="AM123" s="36">
        <v>158.4</v>
      </c>
      <c r="AN123" s="36">
        <v>0</v>
      </c>
      <c r="AO123" s="36">
        <v>158.4</v>
      </c>
      <c r="AP123" s="36">
        <v>0</v>
      </c>
      <c r="AQ123" s="36">
        <v>415.3</v>
      </c>
      <c r="AR123" s="36">
        <v>31.03</v>
      </c>
      <c r="AS123" s="36">
        <v>497.5</v>
      </c>
      <c r="AT123" s="36">
        <v>16.350000000000001</v>
      </c>
      <c r="AU123" s="36">
        <v>546.70000000000005</v>
      </c>
      <c r="AV123" s="36">
        <v>62.89</v>
      </c>
      <c r="AW123" s="36">
        <v>935.1</v>
      </c>
      <c r="AX123" s="36">
        <v>80.08</v>
      </c>
      <c r="AY123" s="36">
        <v>519.79999999999995</v>
      </c>
      <c r="AZ123" s="96">
        <v>47.38</v>
      </c>
      <c r="BA123" s="40">
        <v>1198</v>
      </c>
      <c r="BB123" s="40">
        <v>558.29999999999995</v>
      </c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</row>
    <row r="124" spans="1:238" s="19" customFormat="1" ht="57.75" customHeight="1" thickBot="1">
      <c r="A124" s="64" t="s">
        <v>134</v>
      </c>
      <c r="B124" s="54" t="s">
        <v>136</v>
      </c>
      <c r="C124" s="30" t="s">
        <v>75</v>
      </c>
      <c r="D124" s="30" t="s">
        <v>36</v>
      </c>
      <c r="E124" s="30" t="s">
        <v>116</v>
      </c>
      <c r="F124" s="30" t="s">
        <v>41</v>
      </c>
      <c r="G124" s="71" t="s">
        <v>39</v>
      </c>
      <c r="H124" s="91">
        <v>109486</v>
      </c>
      <c r="I124" s="111">
        <f t="shared" si="5"/>
        <v>27784.34</v>
      </c>
      <c r="J124" s="117">
        <f t="shared" si="6"/>
        <v>25.4</v>
      </c>
      <c r="K124" s="62">
        <v>3719</v>
      </c>
      <c r="L124" s="62">
        <v>1132.52</v>
      </c>
      <c r="M124" s="36">
        <v>8641</v>
      </c>
      <c r="N124" s="36">
        <v>2661.24</v>
      </c>
      <c r="O124" s="36">
        <v>1859</v>
      </c>
      <c r="P124" s="36">
        <v>431.04</v>
      </c>
      <c r="Q124" s="36">
        <v>7328</v>
      </c>
      <c r="R124" s="36">
        <v>1737.95</v>
      </c>
      <c r="S124" s="36">
        <v>2734</v>
      </c>
      <c r="T124" s="36">
        <v>660.78</v>
      </c>
      <c r="U124" s="36">
        <v>6234</v>
      </c>
      <c r="V124" s="36">
        <v>1499.66</v>
      </c>
      <c r="W124" s="36">
        <v>2078</v>
      </c>
      <c r="X124" s="36">
        <v>484.92</v>
      </c>
      <c r="Y124" s="36">
        <v>984</v>
      </c>
      <c r="Z124" s="36">
        <v>190.09</v>
      </c>
      <c r="AA124" s="36">
        <v>3609</v>
      </c>
      <c r="AB124" s="36">
        <v>868.98</v>
      </c>
      <c r="AC124" s="36">
        <v>219</v>
      </c>
      <c r="AD124" s="36">
        <v>26.94</v>
      </c>
      <c r="AE124" s="36">
        <v>1969</v>
      </c>
      <c r="AF124" s="36">
        <v>458.01</v>
      </c>
      <c r="AG124" s="36">
        <v>1203</v>
      </c>
      <c r="AH124" s="36">
        <v>271.56</v>
      </c>
      <c r="AI124" s="36">
        <v>5359</v>
      </c>
      <c r="AJ124" s="36">
        <v>1366.41</v>
      </c>
      <c r="AK124" s="36">
        <v>2516</v>
      </c>
      <c r="AL124" s="36">
        <v>597.35</v>
      </c>
      <c r="AM124" s="36">
        <v>4156</v>
      </c>
      <c r="AN124" s="36">
        <v>1004.18</v>
      </c>
      <c r="AO124" s="36">
        <v>2078</v>
      </c>
      <c r="AP124" s="36">
        <v>457.98</v>
      </c>
      <c r="AQ124" s="36">
        <v>5359</v>
      </c>
      <c r="AR124" s="36">
        <v>1293.1199999999999</v>
      </c>
      <c r="AS124" s="36">
        <v>6344</v>
      </c>
      <c r="AT124" s="36">
        <v>1643.34</v>
      </c>
      <c r="AU124" s="36">
        <v>3500</v>
      </c>
      <c r="AV124" s="36">
        <v>850.87</v>
      </c>
      <c r="AW124" s="36">
        <v>21438</v>
      </c>
      <c r="AX124" s="36">
        <v>5450.86</v>
      </c>
      <c r="AY124" s="36">
        <v>5688</v>
      </c>
      <c r="AZ124" s="96">
        <v>1373.94</v>
      </c>
      <c r="BA124" s="40">
        <v>12471</v>
      </c>
      <c r="BB124" s="40">
        <v>3322.6</v>
      </c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</row>
    <row r="125" spans="1:238" s="15" customFormat="1" ht="90" customHeight="1" thickBot="1">
      <c r="A125" s="159" t="s">
        <v>135</v>
      </c>
      <c r="B125" s="54" t="s">
        <v>136</v>
      </c>
      <c r="C125" s="30" t="s">
        <v>75</v>
      </c>
      <c r="D125" s="30" t="s">
        <v>46</v>
      </c>
      <c r="E125" s="30" t="s">
        <v>102</v>
      </c>
      <c r="F125" s="30" t="s">
        <v>41</v>
      </c>
      <c r="G125" s="71" t="s">
        <v>39</v>
      </c>
      <c r="H125" s="91">
        <v>49355</v>
      </c>
      <c r="I125" s="111">
        <f t="shared" si="5"/>
        <v>15120.51</v>
      </c>
      <c r="J125" s="117">
        <f t="shared" si="6"/>
        <v>30.6</v>
      </c>
      <c r="K125" s="62">
        <v>1907</v>
      </c>
      <c r="L125" s="62">
        <v>4030.33</v>
      </c>
      <c r="M125" s="36">
        <v>5785</v>
      </c>
      <c r="N125" s="36">
        <v>1697.44</v>
      </c>
      <c r="O125" s="36">
        <v>913</v>
      </c>
      <c r="P125" s="36">
        <v>174.83</v>
      </c>
      <c r="Q125" s="36">
        <v>2636</v>
      </c>
      <c r="R125" s="36">
        <v>296.42</v>
      </c>
      <c r="S125" s="36">
        <v>713</v>
      </c>
      <c r="T125" s="36">
        <v>92.75</v>
      </c>
      <c r="U125" s="36">
        <v>1094</v>
      </c>
      <c r="V125" s="36">
        <v>310.25</v>
      </c>
      <c r="W125" s="36">
        <v>747</v>
      </c>
      <c r="X125" s="36">
        <v>249</v>
      </c>
      <c r="Y125" s="36">
        <v>995</v>
      </c>
      <c r="Z125" s="36">
        <v>217.18</v>
      </c>
      <c r="AA125" s="36">
        <v>1724</v>
      </c>
      <c r="AB125" s="36">
        <v>232.69</v>
      </c>
      <c r="AC125" s="36">
        <v>499</v>
      </c>
      <c r="AD125" s="36">
        <v>108.59</v>
      </c>
      <c r="AE125" s="36">
        <v>1044</v>
      </c>
      <c r="AF125" s="36">
        <v>248.2</v>
      </c>
      <c r="AG125" s="36">
        <v>681</v>
      </c>
      <c r="AH125" s="36">
        <v>141.29</v>
      </c>
      <c r="AI125" s="36">
        <v>1376</v>
      </c>
      <c r="AJ125" s="36">
        <v>232.69</v>
      </c>
      <c r="AK125" s="36">
        <v>1326</v>
      </c>
      <c r="AL125" s="36">
        <v>294.97000000000003</v>
      </c>
      <c r="AM125" s="36">
        <v>1376</v>
      </c>
      <c r="AN125" s="36">
        <v>217.18</v>
      </c>
      <c r="AO125" s="36">
        <v>1210</v>
      </c>
      <c r="AP125" s="36">
        <v>186.15</v>
      </c>
      <c r="AQ125" s="36">
        <v>1111</v>
      </c>
      <c r="AR125" s="36">
        <v>248.2</v>
      </c>
      <c r="AS125" s="36">
        <v>3548</v>
      </c>
      <c r="AT125" s="36">
        <v>999.51</v>
      </c>
      <c r="AU125" s="36">
        <v>2337</v>
      </c>
      <c r="AV125" s="36">
        <v>465.38</v>
      </c>
      <c r="AW125" s="36">
        <v>8785</v>
      </c>
      <c r="AX125" s="36">
        <v>2295.64</v>
      </c>
      <c r="AY125" s="36">
        <v>2636</v>
      </c>
      <c r="AZ125" s="96">
        <v>685.91</v>
      </c>
      <c r="BA125" s="40">
        <v>6912</v>
      </c>
      <c r="BB125" s="40">
        <v>1695.91</v>
      </c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</row>
    <row r="126" spans="1:238" s="15" customFormat="1" ht="99" customHeight="1" thickBot="1">
      <c r="A126" s="159" t="s">
        <v>28</v>
      </c>
      <c r="B126" s="54" t="s">
        <v>136</v>
      </c>
      <c r="C126" s="30" t="s">
        <v>75</v>
      </c>
      <c r="D126" s="30" t="s">
        <v>46</v>
      </c>
      <c r="E126" s="30" t="s">
        <v>101</v>
      </c>
      <c r="F126" s="30" t="s">
        <v>41</v>
      </c>
      <c r="G126" s="72" t="s">
        <v>39</v>
      </c>
      <c r="H126" s="91">
        <v>480442</v>
      </c>
      <c r="I126" s="111">
        <f t="shared" ref="I126:I139" si="9">L126+N126+P126+R126+T126+V126+X126+Z126+AB126+AD126+AF126+AH126+AJ126+AL126+AN126+AP126+AR126+AT126+AV126+AX126+AZ126+BB126</f>
        <v>118852.95</v>
      </c>
      <c r="J126" s="117">
        <f t="shared" si="6"/>
        <v>24.7</v>
      </c>
      <c r="K126" s="140">
        <v>26854</v>
      </c>
      <c r="L126" s="140">
        <v>5075</v>
      </c>
      <c r="M126" s="141">
        <v>50976</v>
      </c>
      <c r="N126" s="141">
        <v>13437</v>
      </c>
      <c r="O126" s="141">
        <v>9759</v>
      </c>
      <c r="P126" s="141">
        <v>1917</v>
      </c>
      <c r="Q126" s="141">
        <v>24931</v>
      </c>
      <c r="R126" s="141">
        <v>4763.55</v>
      </c>
      <c r="S126" s="141">
        <v>7859</v>
      </c>
      <c r="T126" s="141">
        <v>1483.7</v>
      </c>
      <c r="U126" s="141">
        <v>12604</v>
      </c>
      <c r="V126" s="141">
        <v>2172.9</v>
      </c>
      <c r="W126" s="141">
        <v>11175</v>
      </c>
      <c r="X126" s="141">
        <v>2364</v>
      </c>
      <c r="Y126" s="141">
        <v>10312</v>
      </c>
      <c r="Z126" s="141">
        <v>1987.9</v>
      </c>
      <c r="AA126" s="141">
        <v>13688</v>
      </c>
      <c r="AB126" s="141">
        <v>3553</v>
      </c>
      <c r="AC126" s="141">
        <v>4047</v>
      </c>
      <c r="AD126" s="141">
        <v>705</v>
      </c>
      <c r="AE126" s="141">
        <v>11850</v>
      </c>
      <c r="AF126" s="141">
        <v>2557</v>
      </c>
      <c r="AG126" s="141">
        <v>6486</v>
      </c>
      <c r="AH126" s="141">
        <v>1540.9</v>
      </c>
      <c r="AI126" s="141">
        <v>10951</v>
      </c>
      <c r="AJ126" s="141">
        <v>3212</v>
      </c>
      <c r="AK126" s="141">
        <v>10912</v>
      </c>
      <c r="AL126" s="141">
        <v>2876</v>
      </c>
      <c r="AM126" s="141">
        <v>11887</v>
      </c>
      <c r="AN126" s="141">
        <v>3030</v>
      </c>
      <c r="AO126" s="141">
        <v>9374</v>
      </c>
      <c r="AP126" s="141">
        <v>2349</v>
      </c>
      <c r="AQ126" s="141">
        <v>8700</v>
      </c>
      <c r="AR126" s="141">
        <v>2723</v>
      </c>
      <c r="AS126" s="141">
        <v>28396</v>
      </c>
      <c r="AT126" s="141">
        <v>7851</v>
      </c>
      <c r="AU126" s="141">
        <v>21230</v>
      </c>
      <c r="AV126" s="141">
        <v>5150</v>
      </c>
      <c r="AW126" s="141">
        <v>92362</v>
      </c>
      <c r="AX126" s="141">
        <v>23397</v>
      </c>
      <c r="AY126" s="141">
        <v>27007</v>
      </c>
      <c r="AZ126" s="142">
        <v>7068</v>
      </c>
      <c r="BA126" s="143">
        <v>69082</v>
      </c>
      <c r="BB126" s="143">
        <v>19640</v>
      </c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</row>
    <row r="127" spans="1:238" s="19" customFormat="1" ht="79.5" customHeight="1" thickBot="1">
      <c r="A127" s="64" t="s">
        <v>29</v>
      </c>
      <c r="B127" s="54" t="s">
        <v>136</v>
      </c>
      <c r="C127" s="30" t="s">
        <v>75</v>
      </c>
      <c r="D127" s="30" t="s">
        <v>46</v>
      </c>
      <c r="E127" s="30" t="s">
        <v>104</v>
      </c>
      <c r="F127" s="30" t="s">
        <v>41</v>
      </c>
      <c r="G127" s="71" t="s">
        <v>39</v>
      </c>
      <c r="H127" s="91">
        <v>3</v>
      </c>
      <c r="I127" s="111">
        <f t="shared" si="9"/>
        <v>0</v>
      </c>
      <c r="J127" s="117">
        <f t="shared" si="6"/>
        <v>0</v>
      </c>
      <c r="K127" s="62"/>
      <c r="L127" s="62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>
        <v>3</v>
      </c>
      <c r="AX127" s="36">
        <v>0</v>
      </c>
      <c r="AY127" s="36"/>
      <c r="AZ127" s="96"/>
      <c r="BA127" s="40"/>
      <c r="BB127" s="40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</row>
    <row r="128" spans="1:238" s="15" customFormat="1" ht="95.25" customHeight="1" thickBot="1">
      <c r="A128" s="159" t="s">
        <v>34</v>
      </c>
      <c r="B128" s="54" t="s">
        <v>136</v>
      </c>
      <c r="C128" s="30" t="s">
        <v>75</v>
      </c>
      <c r="D128" s="30" t="s">
        <v>46</v>
      </c>
      <c r="E128" s="30" t="s">
        <v>103</v>
      </c>
      <c r="F128" s="30" t="s">
        <v>41</v>
      </c>
      <c r="G128" s="71" t="s">
        <v>39</v>
      </c>
      <c r="H128" s="91">
        <v>1</v>
      </c>
      <c r="I128" s="111">
        <f t="shared" si="9"/>
        <v>0</v>
      </c>
      <c r="J128" s="117">
        <f t="shared" si="6"/>
        <v>0</v>
      </c>
      <c r="K128" s="61"/>
      <c r="L128" s="61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6">
        <v>1</v>
      </c>
      <c r="AX128" s="36">
        <v>0</v>
      </c>
      <c r="AY128" s="37"/>
      <c r="AZ128" s="95"/>
      <c r="BA128" s="41"/>
      <c r="BB128" s="41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</row>
    <row r="129" spans="1:238" s="21" customFormat="1" ht="90.75" customHeight="1" thickBot="1">
      <c r="A129" s="147" t="s">
        <v>30</v>
      </c>
      <c r="B129" s="54" t="s">
        <v>136</v>
      </c>
      <c r="C129" s="30" t="s">
        <v>75</v>
      </c>
      <c r="D129" s="30" t="s">
        <v>46</v>
      </c>
      <c r="E129" s="30" t="s">
        <v>109</v>
      </c>
      <c r="F129" s="30" t="s">
        <v>41</v>
      </c>
      <c r="G129" s="72" t="s">
        <v>39</v>
      </c>
      <c r="H129" s="91">
        <v>828391</v>
      </c>
      <c r="I129" s="111">
        <f t="shared" si="9"/>
        <v>134410.96</v>
      </c>
      <c r="J129" s="117">
        <f t="shared" si="6"/>
        <v>16.2</v>
      </c>
      <c r="K129" s="60">
        <v>30321</v>
      </c>
      <c r="L129" s="60">
        <f>L130+L131+L132+L133+L134</f>
        <v>4983.3599999999997</v>
      </c>
      <c r="M129" s="60">
        <f t="shared" ref="M129:BB129" si="10">M130+M131+M132+M133+M134</f>
        <v>54281</v>
      </c>
      <c r="N129" s="60">
        <f t="shared" si="10"/>
        <v>9185.6</v>
      </c>
      <c r="O129" s="60">
        <f t="shared" si="10"/>
        <v>16804</v>
      </c>
      <c r="P129" s="60">
        <f t="shared" si="10"/>
        <v>2611.59</v>
      </c>
      <c r="Q129" s="60">
        <f t="shared" si="10"/>
        <v>43520</v>
      </c>
      <c r="R129" s="60">
        <f t="shared" si="10"/>
        <v>6604.39</v>
      </c>
      <c r="S129" s="60">
        <f t="shared" si="10"/>
        <v>11580</v>
      </c>
      <c r="T129" s="60">
        <f t="shared" si="10"/>
        <v>1874.29</v>
      </c>
      <c r="U129" s="60">
        <f t="shared" si="10"/>
        <v>12334</v>
      </c>
      <c r="V129" s="60">
        <f t="shared" si="10"/>
        <v>1993.11</v>
      </c>
      <c r="W129" s="60">
        <f t="shared" si="10"/>
        <v>21817</v>
      </c>
      <c r="X129" s="60">
        <f t="shared" si="10"/>
        <v>3347.87</v>
      </c>
      <c r="Y129" s="60">
        <f t="shared" si="10"/>
        <v>7213</v>
      </c>
      <c r="Z129" s="60">
        <f t="shared" si="10"/>
        <v>1198.28</v>
      </c>
      <c r="AA129" s="60">
        <f t="shared" si="10"/>
        <v>14019</v>
      </c>
      <c r="AB129" s="60">
        <f t="shared" si="10"/>
        <v>2288.64</v>
      </c>
      <c r="AC129" s="60">
        <f t="shared" si="10"/>
        <v>3563</v>
      </c>
      <c r="AD129" s="60">
        <f t="shared" si="10"/>
        <v>581.54999999999995</v>
      </c>
      <c r="AE129" s="60">
        <f t="shared" si="10"/>
        <v>18518</v>
      </c>
      <c r="AF129" s="60">
        <f t="shared" si="10"/>
        <v>2901.89</v>
      </c>
      <c r="AG129" s="60">
        <f t="shared" si="10"/>
        <v>6476</v>
      </c>
      <c r="AH129" s="60">
        <f t="shared" si="10"/>
        <v>1066.5899999999999</v>
      </c>
      <c r="AI129" s="60">
        <f t="shared" si="10"/>
        <v>20454.5</v>
      </c>
      <c r="AJ129" s="60">
        <f t="shared" si="10"/>
        <v>3364.29</v>
      </c>
      <c r="AK129" s="60">
        <f t="shared" si="10"/>
        <v>14206</v>
      </c>
      <c r="AL129" s="60">
        <f t="shared" si="10"/>
        <v>2274.73</v>
      </c>
      <c r="AM129" s="60">
        <f t="shared" si="10"/>
        <v>16122</v>
      </c>
      <c r="AN129" s="60">
        <f t="shared" si="10"/>
        <v>2636.57</v>
      </c>
      <c r="AO129" s="60">
        <f t="shared" si="10"/>
        <v>15297</v>
      </c>
      <c r="AP129" s="60">
        <f t="shared" si="10"/>
        <v>2519.89</v>
      </c>
      <c r="AQ129" s="60">
        <f t="shared" si="10"/>
        <v>12706</v>
      </c>
      <c r="AR129" s="60">
        <f t="shared" si="10"/>
        <v>2086.21</v>
      </c>
      <c r="AS129" s="60">
        <f t="shared" si="10"/>
        <v>41599</v>
      </c>
      <c r="AT129" s="60">
        <f t="shared" si="10"/>
        <v>6761.59</v>
      </c>
      <c r="AU129" s="60">
        <f t="shared" si="10"/>
        <v>29905</v>
      </c>
      <c r="AV129" s="60">
        <f t="shared" si="10"/>
        <v>4996.68</v>
      </c>
      <c r="AW129" s="60">
        <f t="shared" si="10"/>
        <v>183913.5</v>
      </c>
      <c r="AX129" s="60">
        <f t="shared" si="10"/>
        <v>29780.639999999999</v>
      </c>
      <c r="AY129" s="60">
        <f t="shared" si="10"/>
        <v>77448</v>
      </c>
      <c r="AZ129" s="60">
        <f t="shared" si="10"/>
        <v>12475.7</v>
      </c>
      <c r="BA129" s="60">
        <f t="shared" si="10"/>
        <v>176294</v>
      </c>
      <c r="BB129" s="60">
        <f t="shared" si="10"/>
        <v>28877.5</v>
      </c>
    </row>
    <row r="130" spans="1:238" s="46" customFormat="1" ht="21" customHeight="1" thickBot="1">
      <c r="A130" s="51" t="s">
        <v>246</v>
      </c>
      <c r="B130" s="55" t="s">
        <v>136</v>
      </c>
      <c r="C130" s="22" t="s">
        <v>75</v>
      </c>
      <c r="D130" s="22" t="s">
        <v>46</v>
      </c>
      <c r="E130" s="22" t="s">
        <v>90</v>
      </c>
      <c r="F130" s="22" t="s">
        <v>41</v>
      </c>
      <c r="G130" s="71" t="s">
        <v>39</v>
      </c>
      <c r="H130" s="92">
        <v>616726</v>
      </c>
      <c r="I130" s="111">
        <f t="shared" si="9"/>
        <v>99615.64</v>
      </c>
      <c r="J130" s="117">
        <f t="shared" si="6"/>
        <v>16.2</v>
      </c>
      <c r="K130" s="135">
        <v>20862</v>
      </c>
      <c r="L130" s="135">
        <v>3457.88</v>
      </c>
      <c r="M130" s="136">
        <v>41728</v>
      </c>
      <c r="N130" s="136">
        <v>7019.22</v>
      </c>
      <c r="O130" s="136">
        <v>11056</v>
      </c>
      <c r="P130" s="136">
        <v>1660.76</v>
      </c>
      <c r="Q130" s="136">
        <v>31288</v>
      </c>
      <c r="R130" s="136">
        <v>4611.6899999999996</v>
      </c>
      <c r="S130" s="136">
        <v>7968</v>
      </c>
      <c r="T130" s="136">
        <v>1272.8399999999999</v>
      </c>
      <c r="U130" s="136">
        <v>8911</v>
      </c>
      <c r="V130" s="136">
        <v>1467.87</v>
      </c>
      <c r="W130" s="136">
        <v>13281</v>
      </c>
      <c r="X130" s="136">
        <v>2024.01</v>
      </c>
      <c r="Y130" s="136">
        <v>5124</v>
      </c>
      <c r="Z130" s="136">
        <v>854.15</v>
      </c>
      <c r="AA130" s="136">
        <v>9467</v>
      </c>
      <c r="AB130" s="136">
        <v>1557.02</v>
      </c>
      <c r="AC130" s="136">
        <v>2415</v>
      </c>
      <c r="AD130" s="136">
        <v>400.44</v>
      </c>
      <c r="AE130" s="136">
        <v>10893</v>
      </c>
      <c r="AF130" s="136">
        <v>1706.93</v>
      </c>
      <c r="AG130" s="136">
        <v>4406</v>
      </c>
      <c r="AH130" s="136">
        <v>718.46</v>
      </c>
      <c r="AI130" s="136">
        <v>13010</v>
      </c>
      <c r="AJ130" s="136">
        <v>2139.71</v>
      </c>
      <c r="AK130" s="136">
        <v>8781</v>
      </c>
      <c r="AL130" s="136">
        <v>1404.35</v>
      </c>
      <c r="AM130" s="136">
        <v>10138</v>
      </c>
      <c r="AN130" s="136">
        <v>1664.73</v>
      </c>
      <c r="AO130" s="136">
        <v>11093</v>
      </c>
      <c r="AP130" s="136">
        <v>1827.64</v>
      </c>
      <c r="AQ130" s="136">
        <v>8475</v>
      </c>
      <c r="AR130" s="136">
        <v>1382.42</v>
      </c>
      <c r="AS130" s="136">
        <v>31177</v>
      </c>
      <c r="AT130" s="136">
        <v>5016.66</v>
      </c>
      <c r="AU130" s="136">
        <v>23125</v>
      </c>
      <c r="AV130" s="136">
        <v>3865.61</v>
      </c>
      <c r="AW130" s="136">
        <v>156393</v>
      </c>
      <c r="AX130" s="136">
        <v>25111.16</v>
      </c>
      <c r="AY130" s="136">
        <v>59151</v>
      </c>
      <c r="AZ130" s="137">
        <v>9493.24</v>
      </c>
      <c r="BA130" s="138">
        <v>127984</v>
      </c>
      <c r="BB130" s="138">
        <v>20958.849999999999</v>
      </c>
    </row>
    <row r="131" spans="1:238" s="46" customFormat="1" ht="21" customHeight="1" thickBot="1">
      <c r="A131" s="66" t="s">
        <v>247</v>
      </c>
      <c r="B131" s="55" t="s">
        <v>136</v>
      </c>
      <c r="C131" s="22" t="s">
        <v>75</v>
      </c>
      <c r="D131" s="22" t="s">
        <v>46</v>
      </c>
      <c r="E131" s="22" t="s">
        <v>91</v>
      </c>
      <c r="F131" s="22" t="s">
        <v>41</v>
      </c>
      <c r="G131" s="71" t="s">
        <v>39</v>
      </c>
      <c r="H131" s="92">
        <v>4003</v>
      </c>
      <c r="I131" s="111">
        <f t="shared" si="9"/>
        <v>539.61</v>
      </c>
      <c r="J131" s="117">
        <f t="shared" ref="J131:J145" si="11">I131/H131*100</f>
        <v>13.5</v>
      </c>
      <c r="K131" s="61">
        <v>293</v>
      </c>
      <c r="L131" s="61">
        <v>40.58</v>
      </c>
      <c r="M131" s="37">
        <v>43</v>
      </c>
      <c r="N131" s="37">
        <v>5.87</v>
      </c>
      <c r="O131" s="37">
        <v>76</v>
      </c>
      <c r="P131" s="37">
        <v>9.01</v>
      </c>
      <c r="Q131" s="37">
        <v>93</v>
      </c>
      <c r="R131" s="37">
        <v>12.62</v>
      </c>
      <c r="S131" s="37">
        <v>65</v>
      </c>
      <c r="T131" s="37">
        <v>9.02</v>
      </c>
      <c r="U131" s="37">
        <v>22</v>
      </c>
      <c r="V131" s="37">
        <v>3.61</v>
      </c>
      <c r="W131" s="37">
        <v>108</v>
      </c>
      <c r="X131" s="37">
        <v>12.62</v>
      </c>
      <c r="Y131" s="37">
        <v>33</v>
      </c>
      <c r="Z131" s="37">
        <v>5.42</v>
      </c>
      <c r="AA131" s="37">
        <v>65</v>
      </c>
      <c r="AB131" s="37">
        <v>9.85</v>
      </c>
      <c r="AC131" s="37">
        <v>0</v>
      </c>
      <c r="AD131" s="37">
        <v>0</v>
      </c>
      <c r="AE131" s="37">
        <v>715</v>
      </c>
      <c r="AF131" s="37">
        <v>101.18</v>
      </c>
      <c r="AG131" s="37">
        <v>33</v>
      </c>
      <c r="AH131" s="37">
        <v>1.81</v>
      </c>
      <c r="AI131" s="37">
        <v>33</v>
      </c>
      <c r="AJ131" s="37">
        <v>5.42</v>
      </c>
      <c r="AK131" s="37">
        <v>266</v>
      </c>
      <c r="AL131" s="37">
        <v>34.19</v>
      </c>
      <c r="AM131" s="37">
        <v>87</v>
      </c>
      <c r="AN131" s="37">
        <v>12.59</v>
      </c>
      <c r="AO131" s="37">
        <v>76</v>
      </c>
      <c r="AP131" s="37">
        <v>8.98</v>
      </c>
      <c r="AQ131" s="37">
        <v>22</v>
      </c>
      <c r="AR131" s="37">
        <v>1.81</v>
      </c>
      <c r="AS131" s="37">
        <v>271</v>
      </c>
      <c r="AT131" s="37">
        <v>32.44</v>
      </c>
      <c r="AU131" s="37">
        <v>54</v>
      </c>
      <c r="AV131" s="37">
        <v>10.8</v>
      </c>
      <c r="AW131" s="37">
        <v>726</v>
      </c>
      <c r="AX131" s="37">
        <v>102.01</v>
      </c>
      <c r="AY131" s="37">
        <v>217</v>
      </c>
      <c r="AZ131" s="95">
        <v>23.43</v>
      </c>
      <c r="BA131" s="41">
        <v>705</v>
      </c>
      <c r="BB131" s="41">
        <v>96.35</v>
      </c>
    </row>
    <row r="132" spans="1:238" s="46" customFormat="1" ht="23.25" customHeight="1" thickBot="1">
      <c r="A132" s="66" t="s">
        <v>248</v>
      </c>
      <c r="B132" s="55" t="s">
        <v>136</v>
      </c>
      <c r="C132" s="22" t="s">
        <v>75</v>
      </c>
      <c r="D132" s="22" t="s">
        <v>46</v>
      </c>
      <c r="E132" s="22" t="s">
        <v>92</v>
      </c>
      <c r="F132" s="22" t="s">
        <v>41</v>
      </c>
      <c r="G132" s="71" t="s">
        <v>39</v>
      </c>
      <c r="H132" s="92">
        <v>9085</v>
      </c>
      <c r="I132" s="111">
        <f t="shared" si="9"/>
        <v>1527.21</v>
      </c>
      <c r="J132" s="117">
        <f t="shared" si="11"/>
        <v>16.8</v>
      </c>
      <c r="K132" s="61">
        <v>141</v>
      </c>
      <c r="L132" s="61">
        <v>23.4</v>
      </c>
      <c r="M132" s="37">
        <v>1186</v>
      </c>
      <c r="N132" s="37">
        <v>207.87</v>
      </c>
      <c r="O132" s="37">
        <v>124</v>
      </c>
      <c r="P132" s="37">
        <v>21.55</v>
      </c>
      <c r="Q132" s="37">
        <v>282</v>
      </c>
      <c r="R132" s="37">
        <v>46.76</v>
      </c>
      <c r="S132" s="37">
        <v>32</v>
      </c>
      <c r="T132" s="37">
        <v>5.38</v>
      </c>
      <c r="U132" s="37">
        <v>76</v>
      </c>
      <c r="V132" s="37">
        <v>12.44</v>
      </c>
      <c r="W132" s="37">
        <v>163</v>
      </c>
      <c r="X132" s="37">
        <v>25.18</v>
      </c>
      <c r="Y132" s="37">
        <v>108</v>
      </c>
      <c r="Z132" s="37">
        <v>20.7</v>
      </c>
      <c r="AA132" s="37">
        <v>98</v>
      </c>
      <c r="AB132" s="37">
        <v>14.22</v>
      </c>
      <c r="AC132" s="37">
        <v>65</v>
      </c>
      <c r="AD132" s="37">
        <v>10.84</v>
      </c>
      <c r="AE132" s="37">
        <v>98</v>
      </c>
      <c r="AF132" s="37">
        <v>16.04</v>
      </c>
      <c r="AG132" s="37">
        <v>32</v>
      </c>
      <c r="AH132" s="37">
        <v>5.38</v>
      </c>
      <c r="AI132" s="37">
        <v>87</v>
      </c>
      <c r="AJ132" s="37">
        <v>14.25</v>
      </c>
      <c r="AK132" s="37">
        <v>124</v>
      </c>
      <c r="AL132" s="37">
        <v>20.04</v>
      </c>
      <c r="AM132" s="37">
        <v>54</v>
      </c>
      <c r="AN132" s="37">
        <v>10.6</v>
      </c>
      <c r="AO132" s="37">
        <v>43</v>
      </c>
      <c r="AP132" s="37">
        <v>7.22</v>
      </c>
      <c r="AQ132" s="37">
        <v>76</v>
      </c>
      <c r="AR132" s="37">
        <v>12.59</v>
      </c>
      <c r="AS132" s="37">
        <v>461</v>
      </c>
      <c r="AT132" s="37">
        <v>77.2</v>
      </c>
      <c r="AU132" s="37">
        <v>541</v>
      </c>
      <c r="AV132" s="37">
        <v>94.52</v>
      </c>
      <c r="AW132" s="37">
        <v>1609</v>
      </c>
      <c r="AX132" s="37">
        <v>265.76</v>
      </c>
      <c r="AY132" s="37">
        <v>580</v>
      </c>
      <c r="AZ132" s="95">
        <v>95.1</v>
      </c>
      <c r="BA132" s="41">
        <v>3105</v>
      </c>
      <c r="BB132" s="41">
        <v>520.16999999999996</v>
      </c>
    </row>
    <row r="133" spans="1:238" s="46" customFormat="1" ht="32.25" customHeight="1" thickBot="1">
      <c r="A133" s="160" t="s">
        <v>249</v>
      </c>
      <c r="B133" s="55" t="s">
        <v>136</v>
      </c>
      <c r="C133" s="22" t="s">
        <v>75</v>
      </c>
      <c r="D133" s="22" t="s">
        <v>46</v>
      </c>
      <c r="E133" s="22" t="s">
        <v>93</v>
      </c>
      <c r="F133" s="22" t="s">
        <v>41</v>
      </c>
      <c r="G133" s="71" t="s">
        <v>39</v>
      </c>
      <c r="H133" s="92">
        <v>76</v>
      </c>
      <c r="I133" s="111">
        <f t="shared" si="9"/>
        <v>11.48</v>
      </c>
      <c r="J133" s="117">
        <f t="shared" si="11"/>
        <v>15.1</v>
      </c>
      <c r="K133" s="61"/>
      <c r="L133" s="61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>
        <v>19</v>
      </c>
      <c r="AB133" s="37">
        <v>3.14</v>
      </c>
      <c r="AC133" s="37"/>
      <c r="AD133" s="37"/>
      <c r="AE133" s="37"/>
      <c r="AF133" s="37"/>
      <c r="AG133" s="37"/>
      <c r="AH133" s="37"/>
      <c r="AI133" s="37">
        <v>9.5</v>
      </c>
      <c r="AJ133" s="37">
        <v>1.58</v>
      </c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>
        <v>9.5</v>
      </c>
      <c r="AX133" s="37">
        <v>2</v>
      </c>
      <c r="AY133" s="37">
        <v>19</v>
      </c>
      <c r="AZ133" s="95">
        <v>3.17</v>
      </c>
      <c r="BA133" s="41">
        <v>19</v>
      </c>
      <c r="BB133" s="41">
        <v>1.59</v>
      </c>
    </row>
    <row r="134" spans="1:238" s="46" customFormat="1" ht="28.5" customHeight="1" thickBot="1">
      <c r="A134" s="160" t="s">
        <v>250</v>
      </c>
      <c r="B134" s="55" t="s">
        <v>136</v>
      </c>
      <c r="C134" s="22" t="s">
        <v>75</v>
      </c>
      <c r="D134" s="22" t="s">
        <v>46</v>
      </c>
      <c r="E134" s="22" t="s">
        <v>94</v>
      </c>
      <c r="F134" s="22" t="s">
        <v>41</v>
      </c>
      <c r="G134" s="71" t="s">
        <v>39</v>
      </c>
      <c r="H134" s="92">
        <v>198501</v>
      </c>
      <c r="I134" s="111">
        <f t="shared" si="9"/>
        <v>32717.02</v>
      </c>
      <c r="J134" s="117">
        <f t="shared" si="11"/>
        <v>16.5</v>
      </c>
      <c r="K134" s="61">
        <v>9025</v>
      </c>
      <c r="L134" s="61">
        <v>1461.5</v>
      </c>
      <c r="M134" s="37">
        <v>11324</v>
      </c>
      <c r="N134" s="37">
        <v>1952.64</v>
      </c>
      <c r="O134" s="37">
        <v>5548</v>
      </c>
      <c r="P134" s="37">
        <v>920.27</v>
      </c>
      <c r="Q134" s="37">
        <v>11857</v>
      </c>
      <c r="R134" s="37">
        <v>1933.32</v>
      </c>
      <c r="S134" s="37">
        <v>3515</v>
      </c>
      <c r="T134" s="37">
        <v>587.04999999999995</v>
      </c>
      <c r="U134" s="37">
        <v>3325</v>
      </c>
      <c r="V134" s="37">
        <v>509.19</v>
      </c>
      <c r="W134" s="37">
        <v>8265</v>
      </c>
      <c r="X134" s="37">
        <v>1286.06</v>
      </c>
      <c r="Y134" s="37">
        <v>1948</v>
      </c>
      <c r="Z134" s="37">
        <v>318.01</v>
      </c>
      <c r="AA134" s="37">
        <v>4370</v>
      </c>
      <c r="AB134" s="37">
        <v>704.41</v>
      </c>
      <c r="AC134" s="37">
        <v>1083</v>
      </c>
      <c r="AD134" s="37">
        <v>170.27</v>
      </c>
      <c r="AE134" s="37">
        <v>6812</v>
      </c>
      <c r="AF134" s="37">
        <v>1077.74</v>
      </c>
      <c r="AG134" s="37">
        <v>2005</v>
      </c>
      <c r="AH134" s="37">
        <v>340.94</v>
      </c>
      <c r="AI134" s="37">
        <v>7315</v>
      </c>
      <c r="AJ134" s="37">
        <v>1203.33</v>
      </c>
      <c r="AK134" s="37">
        <v>5035</v>
      </c>
      <c r="AL134" s="37">
        <v>816.15</v>
      </c>
      <c r="AM134" s="37">
        <v>5843</v>
      </c>
      <c r="AN134" s="37">
        <v>948.65</v>
      </c>
      <c r="AO134" s="37">
        <v>4085</v>
      </c>
      <c r="AP134" s="37">
        <v>676.05</v>
      </c>
      <c r="AQ134" s="37">
        <v>4133</v>
      </c>
      <c r="AR134" s="37">
        <v>689.39</v>
      </c>
      <c r="AS134" s="37">
        <v>9690</v>
      </c>
      <c r="AT134" s="37">
        <v>1635.29</v>
      </c>
      <c r="AU134" s="37">
        <v>6185</v>
      </c>
      <c r="AV134" s="37">
        <v>1025.75</v>
      </c>
      <c r="AW134" s="37">
        <v>25176</v>
      </c>
      <c r="AX134" s="37">
        <v>4299.71</v>
      </c>
      <c r="AY134" s="37">
        <v>17481</v>
      </c>
      <c r="AZ134" s="95">
        <v>2860.76</v>
      </c>
      <c r="BA134" s="41">
        <v>44481</v>
      </c>
      <c r="BB134" s="41">
        <v>7300.54</v>
      </c>
    </row>
    <row r="135" spans="1:238" s="19" customFormat="1" ht="57.75" customHeight="1" thickBot="1">
      <c r="A135" s="64" t="s">
        <v>31</v>
      </c>
      <c r="B135" s="54" t="s">
        <v>136</v>
      </c>
      <c r="C135" s="30" t="s">
        <v>75</v>
      </c>
      <c r="D135" s="30" t="s">
        <v>36</v>
      </c>
      <c r="E135" s="30" t="s">
        <v>117</v>
      </c>
      <c r="F135" s="30" t="s">
        <v>41</v>
      </c>
      <c r="G135" s="72" t="s">
        <v>39</v>
      </c>
      <c r="H135" s="91">
        <v>282525</v>
      </c>
      <c r="I135" s="111">
        <f t="shared" si="9"/>
        <v>50454.92</v>
      </c>
      <c r="J135" s="117">
        <f t="shared" si="11"/>
        <v>17.899999999999999</v>
      </c>
      <c r="K135" s="63">
        <v>10292</v>
      </c>
      <c r="L135" s="63">
        <v>1909.68</v>
      </c>
      <c r="M135" s="42">
        <v>37010</v>
      </c>
      <c r="N135" s="42">
        <v>7003.11</v>
      </c>
      <c r="O135" s="42">
        <v>10155</v>
      </c>
      <c r="P135" s="42">
        <v>1598.42</v>
      </c>
      <c r="Q135" s="42">
        <v>14207</v>
      </c>
      <c r="R135" s="42">
        <v>2450.19</v>
      </c>
      <c r="S135" s="42">
        <v>2354</v>
      </c>
      <c r="T135" s="42">
        <v>502.57</v>
      </c>
      <c r="U135" s="42">
        <v>9016</v>
      </c>
      <c r="V135" s="42">
        <v>1431.48</v>
      </c>
      <c r="W135" s="42">
        <v>8117</v>
      </c>
      <c r="X135" s="42">
        <v>1405.29</v>
      </c>
      <c r="Y135" s="42">
        <v>7144</v>
      </c>
      <c r="Z135" s="42">
        <v>1228.42</v>
      </c>
      <c r="AA135" s="42">
        <v>9926</v>
      </c>
      <c r="AB135" s="42">
        <v>1629.1</v>
      </c>
      <c r="AC135" s="42">
        <v>4608</v>
      </c>
      <c r="AD135" s="42">
        <v>766.3</v>
      </c>
      <c r="AE135" s="42">
        <v>5813</v>
      </c>
      <c r="AF135" s="42">
        <v>946</v>
      </c>
      <c r="AG135" s="42">
        <v>3601</v>
      </c>
      <c r="AH135" s="42">
        <v>509.11</v>
      </c>
      <c r="AI135" s="42">
        <v>10798</v>
      </c>
      <c r="AJ135" s="42">
        <v>1670.96</v>
      </c>
      <c r="AK135" s="42">
        <v>4094</v>
      </c>
      <c r="AL135" s="42">
        <v>782.11</v>
      </c>
      <c r="AM135" s="42">
        <v>8940</v>
      </c>
      <c r="AN135" s="42">
        <v>1557.71</v>
      </c>
      <c r="AO135" s="42">
        <v>4015</v>
      </c>
      <c r="AP135" s="42">
        <v>735.21</v>
      </c>
      <c r="AQ135" s="42">
        <v>9580</v>
      </c>
      <c r="AR135" s="42">
        <v>1508.1</v>
      </c>
      <c r="AS135" s="42">
        <v>19315</v>
      </c>
      <c r="AT135" s="42">
        <v>3374.56</v>
      </c>
      <c r="AU135" s="42">
        <v>15612</v>
      </c>
      <c r="AV135" s="42">
        <v>2813.2</v>
      </c>
      <c r="AW135" s="42">
        <v>37858</v>
      </c>
      <c r="AX135" s="42">
        <v>7100</v>
      </c>
      <c r="AY135" s="42">
        <v>13695</v>
      </c>
      <c r="AZ135" s="98">
        <v>2798.6</v>
      </c>
      <c r="BA135" s="43">
        <v>36375</v>
      </c>
      <c r="BB135" s="43">
        <v>6734.8</v>
      </c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</row>
    <row r="136" spans="1:238" s="19" customFormat="1" ht="57.75" customHeight="1" thickBot="1">
      <c r="A136" s="161" t="s">
        <v>32</v>
      </c>
      <c r="B136" s="56" t="s">
        <v>136</v>
      </c>
      <c r="C136" s="29" t="s">
        <v>75</v>
      </c>
      <c r="D136" s="29" t="s">
        <v>46</v>
      </c>
      <c r="E136" s="29" t="s">
        <v>83</v>
      </c>
      <c r="F136" s="29" t="s">
        <v>41</v>
      </c>
      <c r="G136" s="80" t="s">
        <v>39</v>
      </c>
      <c r="H136" s="91">
        <v>582727</v>
      </c>
      <c r="I136" s="111">
        <f t="shared" si="9"/>
        <v>131383</v>
      </c>
      <c r="J136" s="117">
        <f t="shared" si="11"/>
        <v>22.5</v>
      </c>
      <c r="K136" s="81">
        <v>391725</v>
      </c>
      <c r="L136" s="81">
        <v>85306.08</v>
      </c>
      <c r="M136" s="34">
        <v>4285</v>
      </c>
      <c r="N136" s="34">
        <v>711.02</v>
      </c>
      <c r="O136" s="34">
        <v>419</v>
      </c>
      <c r="P136" s="34">
        <v>98.24</v>
      </c>
      <c r="Q136" s="34">
        <v>3687</v>
      </c>
      <c r="R136" s="34">
        <v>785.17</v>
      </c>
      <c r="S136" s="34">
        <v>648</v>
      </c>
      <c r="T136" s="34">
        <v>179.79</v>
      </c>
      <c r="U136" s="34">
        <v>309</v>
      </c>
      <c r="V136" s="34">
        <v>51.66</v>
      </c>
      <c r="W136" s="34">
        <v>533</v>
      </c>
      <c r="X136" s="34">
        <v>117.66</v>
      </c>
      <c r="Y136" s="34">
        <v>404</v>
      </c>
      <c r="Z136" s="34">
        <v>329.19</v>
      </c>
      <c r="AA136" s="34">
        <v>1151</v>
      </c>
      <c r="AB136" s="34">
        <v>558.64</v>
      </c>
      <c r="AC136" s="34">
        <v>11409</v>
      </c>
      <c r="AD136" s="34">
        <v>2748.01</v>
      </c>
      <c r="AE136" s="34">
        <v>8602</v>
      </c>
      <c r="AF136" s="34">
        <v>2545.7199999999998</v>
      </c>
      <c r="AG136" s="34">
        <v>149</v>
      </c>
      <c r="AH136" s="34">
        <v>22.75</v>
      </c>
      <c r="AI136" s="34">
        <v>1654</v>
      </c>
      <c r="AJ136" s="34">
        <v>447.17</v>
      </c>
      <c r="AK136" s="34">
        <v>543</v>
      </c>
      <c r="AL136" s="34">
        <v>97.42</v>
      </c>
      <c r="AM136" s="34">
        <v>1235</v>
      </c>
      <c r="AN136" s="34">
        <v>293.92</v>
      </c>
      <c r="AO136" s="34">
        <v>86293</v>
      </c>
      <c r="AP136" s="34">
        <v>19402.36</v>
      </c>
      <c r="AQ136" s="34">
        <v>947</v>
      </c>
      <c r="AR136" s="34">
        <v>216.92</v>
      </c>
      <c r="AS136" s="34">
        <v>3129</v>
      </c>
      <c r="AT136" s="34">
        <v>951.7</v>
      </c>
      <c r="AU136" s="34">
        <v>1684</v>
      </c>
      <c r="AV136" s="34">
        <v>417.49</v>
      </c>
      <c r="AW136" s="34">
        <v>35841</v>
      </c>
      <c r="AX136" s="34">
        <v>9199.5400000000009</v>
      </c>
      <c r="AY136" s="34">
        <v>6148</v>
      </c>
      <c r="AZ136" s="97">
        <v>1455.5</v>
      </c>
      <c r="BA136" s="75">
        <v>21932</v>
      </c>
      <c r="BB136" s="75">
        <v>5447.05</v>
      </c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</row>
    <row r="137" spans="1:238" s="167" customFormat="1" ht="75.75" customHeight="1" thickBot="1">
      <c r="A137" s="162" t="s">
        <v>259</v>
      </c>
      <c r="B137" s="163" t="s">
        <v>136</v>
      </c>
      <c r="C137" s="164" t="s">
        <v>75</v>
      </c>
      <c r="D137" s="164" t="s">
        <v>46</v>
      </c>
      <c r="E137" s="164" t="s">
        <v>278</v>
      </c>
      <c r="F137" s="164" t="s">
        <v>41</v>
      </c>
      <c r="G137" s="165" t="s">
        <v>39</v>
      </c>
      <c r="H137" s="91">
        <v>35135</v>
      </c>
      <c r="I137" s="111">
        <f t="shared" si="9"/>
        <v>4256.5</v>
      </c>
      <c r="J137" s="117">
        <f t="shared" si="11"/>
        <v>12.1</v>
      </c>
      <c r="K137" s="166">
        <v>1326</v>
      </c>
      <c r="L137" s="166">
        <v>129.57</v>
      </c>
      <c r="M137" s="166">
        <v>1001</v>
      </c>
      <c r="N137" s="166">
        <v>52.23</v>
      </c>
      <c r="O137" s="166">
        <v>424</v>
      </c>
      <c r="P137" s="166">
        <v>25.91</v>
      </c>
      <c r="Q137" s="166">
        <v>635</v>
      </c>
      <c r="R137" s="166">
        <v>60.22</v>
      </c>
      <c r="S137" s="166">
        <v>368</v>
      </c>
      <c r="T137" s="166">
        <v>15.47</v>
      </c>
      <c r="U137" s="166">
        <v>398</v>
      </c>
      <c r="V137" s="166">
        <v>27.13</v>
      </c>
      <c r="W137" s="166">
        <v>411</v>
      </c>
      <c r="X137" s="166">
        <v>20.100000000000001</v>
      </c>
      <c r="Y137" s="166">
        <v>407</v>
      </c>
      <c r="Z137" s="166">
        <v>19.13</v>
      </c>
      <c r="AA137" s="166">
        <v>438</v>
      </c>
      <c r="AB137" s="166">
        <v>25.78</v>
      </c>
      <c r="AC137" s="166">
        <v>302</v>
      </c>
      <c r="AD137" s="166">
        <v>0.72</v>
      </c>
      <c r="AE137" s="166">
        <v>429</v>
      </c>
      <c r="AF137" s="166">
        <v>17.170000000000002</v>
      </c>
      <c r="AG137" s="166">
        <v>322</v>
      </c>
      <c r="AH137" s="166">
        <v>6.18</v>
      </c>
      <c r="AI137" s="166">
        <v>630</v>
      </c>
      <c r="AJ137" s="166">
        <v>33.93</v>
      </c>
      <c r="AK137" s="166">
        <v>459</v>
      </c>
      <c r="AL137" s="166">
        <v>22.32</v>
      </c>
      <c r="AM137" s="166">
        <v>461</v>
      </c>
      <c r="AN137" s="166">
        <v>19.43</v>
      </c>
      <c r="AO137" s="166">
        <v>305</v>
      </c>
      <c r="AP137" s="166">
        <v>4.41</v>
      </c>
      <c r="AQ137" s="166">
        <v>476</v>
      </c>
      <c r="AR137" s="166">
        <v>30.33</v>
      </c>
      <c r="AS137" s="166">
        <v>1828</v>
      </c>
      <c r="AT137" s="166">
        <v>220.05</v>
      </c>
      <c r="AU137" s="166">
        <v>837</v>
      </c>
      <c r="AV137" s="166">
        <v>109.59</v>
      </c>
      <c r="AW137" s="166">
        <v>13473</v>
      </c>
      <c r="AX137" s="166">
        <v>1722.1</v>
      </c>
      <c r="AY137" s="166">
        <v>3460</v>
      </c>
      <c r="AZ137" s="166">
        <v>508.18</v>
      </c>
      <c r="BA137" s="166">
        <v>6745</v>
      </c>
      <c r="BB137" s="166">
        <v>1186.55</v>
      </c>
    </row>
    <row r="138" spans="1:238" s="19" customFormat="1" ht="51" customHeight="1" thickBot="1">
      <c r="A138" s="168" t="s">
        <v>149</v>
      </c>
      <c r="B138" s="53" t="s">
        <v>136</v>
      </c>
      <c r="C138" s="35" t="s">
        <v>75</v>
      </c>
      <c r="D138" s="35" t="s">
        <v>46</v>
      </c>
      <c r="E138" s="35" t="s">
        <v>72</v>
      </c>
      <c r="F138" s="35" t="s">
        <v>41</v>
      </c>
      <c r="G138" s="70" t="s">
        <v>39</v>
      </c>
      <c r="H138" s="169">
        <v>4150</v>
      </c>
      <c r="I138" s="170">
        <f t="shared" si="9"/>
        <v>0</v>
      </c>
      <c r="J138" s="117">
        <f t="shared" si="11"/>
        <v>0</v>
      </c>
      <c r="K138" s="59">
        <v>0</v>
      </c>
      <c r="L138" s="59"/>
      <c r="M138" s="59">
        <v>0</v>
      </c>
      <c r="N138" s="59"/>
      <c r="O138" s="59">
        <v>0</v>
      </c>
      <c r="P138" s="59"/>
      <c r="Q138" s="59">
        <v>0</v>
      </c>
      <c r="R138" s="59"/>
      <c r="S138" s="59">
        <v>0</v>
      </c>
      <c r="T138" s="59"/>
      <c r="U138" s="59">
        <v>0</v>
      </c>
      <c r="V138" s="59"/>
      <c r="W138" s="59">
        <v>0</v>
      </c>
      <c r="X138" s="59"/>
      <c r="Y138" s="59">
        <v>500</v>
      </c>
      <c r="Z138" s="59">
        <v>0</v>
      </c>
      <c r="AA138" s="59">
        <v>1850</v>
      </c>
      <c r="AB138" s="59">
        <v>0</v>
      </c>
      <c r="AC138" s="59">
        <v>0</v>
      </c>
      <c r="AD138" s="59"/>
      <c r="AE138" s="59">
        <v>0</v>
      </c>
      <c r="AF138" s="59"/>
      <c r="AG138" s="59">
        <v>0</v>
      </c>
      <c r="AH138" s="59"/>
      <c r="AI138" s="59">
        <v>1800</v>
      </c>
      <c r="AJ138" s="59">
        <v>0</v>
      </c>
      <c r="AK138" s="59">
        <v>0</v>
      </c>
      <c r="AL138" s="59"/>
      <c r="AM138" s="59">
        <v>0</v>
      </c>
      <c r="AN138" s="59"/>
      <c r="AO138" s="59">
        <v>0</v>
      </c>
      <c r="AP138" s="59"/>
      <c r="AQ138" s="59">
        <v>0</v>
      </c>
      <c r="AR138" s="59"/>
      <c r="AS138" s="59">
        <v>0</v>
      </c>
      <c r="AT138" s="59"/>
      <c r="AU138" s="59">
        <v>0</v>
      </c>
      <c r="AV138" s="59"/>
      <c r="AW138" s="59">
        <v>0</v>
      </c>
      <c r="AX138" s="59"/>
      <c r="AY138" s="59">
        <v>0</v>
      </c>
      <c r="AZ138" s="171"/>
      <c r="BA138" s="172">
        <v>0</v>
      </c>
      <c r="BB138" s="172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</row>
    <row r="139" spans="1:238" s="174" customFormat="1" ht="20.25" customHeight="1" thickBot="1">
      <c r="A139" s="190" t="s">
        <v>162</v>
      </c>
      <c r="B139" s="191"/>
      <c r="C139" s="118"/>
      <c r="D139" s="118"/>
      <c r="E139" s="118"/>
      <c r="F139" s="118"/>
      <c r="G139" s="119"/>
      <c r="H139" s="108">
        <v>21506390</v>
      </c>
      <c r="I139" s="112">
        <f t="shared" si="9"/>
        <v>2815897.29</v>
      </c>
      <c r="J139" s="117">
        <f t="shared" si="11"/>
        <v>13.1</v>
      </c>
      <c r="K139" s="192">
        <v>1308165.6000000001</v>
      </c>
      <c r="L139" s="192">
        <f>L138+L137+L136+L135+L129+L128+L127+L126+L125+L124+L123+L122+L121+L120+L119+L118+L117+L113+L112+L111+L110+L109+L108+L107+L106+L105+L104+L103+L102+L101+L98+L97+L96+L95+L94+L89+L88+L85+L84+L83+L82+L81+L80+L79+L78+L77+L76+L75+L74+L72+L71+L70+L69</f>
        <v>202977.95</v>
      </c>
      <c r="M139" s="192">
        <f t="shared" ref="M139:BB139" si="12">M138+M137+M136+M135+M129+M128+M127+M126+M125+M124+M123+M122+M121+M120+M119+M118+M117+M113+M112+M111+M110+M109+M108+M107+M106+M105+M104+M103+M102+M101+M98+M97+M96+M95+M94+M89+M88+M85+M84+M83+M82+M81+M80+M79+M78+M77+M76+M75+M74+M72+M71+M70+M69</f>
        <v>1641365.8</v>
      </c>
      <c r="N139" s="192">
        <f t="shared" si="12"/>
        <v>193211.67</v>
      </c>
      <c r="O139" s="192">
        <f t="shared" si="12"/>
        <v>407191.7</v>
      </c>
      <c r="P139" s="192">
        <f t="shared" si="12"/>
        <v>48269.86</v>
      </c>
      <c r="Q139" s="192">
        <f t="shared" si="12"/>
        <v>934756.8</v>
      </c>
      <c r="R139" s="192">
        <f t="shared" si="12"/>
        <v>111267.34</v>
      </c>
      <c r="S139" s="192">
        <f t="shared" si="12"/>
        <v>395962.3</v>
      </c>
      <c r="T139" s="192">
        <f t="shared" si="12"/>
        <v>50501.66</v>
      </c>
      <c r="U139" s="192">
        <f t="shared" si="12"/>
        <v>462855.8</v>
      </c>
      <c r="V139" s="192">
        <f t="shared" si="12"/>
        <v>59564.94</v>
      </c>
      <c r="W139" s="192">
        <f t="shared" si="12"/>
        <v>485593.2</v>
      </c>
      <c r="X139" s="192">
        <f t="shared" si="12"/>
        <v>55847.94</v>
      </c>
      <c r="Y139" s="192">
        <f t="shared" si="12"/>
        <v>466948.7</v>
      </c>
      <c r="Z139" s="192">
        <f t="shared" si="12"/>
        <v>60051.43</v>
      </c>
      <c r="AA139" s="192">
        <f t="shared" si="12"/>
        <v>617919.1</v>
      </c>
      <c r="AB139" s="192">
        <f t="shared" si="12"/>
        <v>75459.92</v>
      </c>
      <c r="AC139" s="192">
        <f t="shared" si="12"/>
        <v>306886.59999999998</v>
      </c>
      <c r="AD139" s="192">
        <f t="shared" si="12"/>
        <v>39590.080000000002</v>
      </c>
      <c r="AE139" s="192">
        <f t="shared" si="12"/>
        <v>679051.7</v>
      </c>
      <c r="AF139" s="192">
        <f t="shared" si="12"/>
        <v>84121.26</v>
      </c>
      <c r="AG139" s="192">
        <f t="shared" si="12"/>
        <v>301740.79999999999</v>
      </c>
      <c r="AH139" s="192">
        <f t="shared" si="12"/>
        <v>37500.480000000003</v>
      </c>
      <c r="AI139" s="192">
        <f t="shared" si="12"/>
        <v>658807.19999999995</v>
      </c>
      <c r="AJ139" s="192">
        <f t="shared" si="12"/>
        <v>80719.100000000006</v>
      </c>
      <c r="AK139" s="192">
        <f t="shared" si="12"/>
        <v>474000.6</v>
      </c>
      <c r="AL139" s="192">
        <f t="shared" si="12"/>
        <v>56002.99</v>
      </c>
      <c r="AM139" s="192">
        <f t="shared" si="12"/>
        <v>528916.1</v>
      </c>
      <c r="AN139" s="192">
        <f t="shared" si="12"/>
        <v>80999.070000000007</v>
      </c>
      <c r="AO139" s="192">
        <f t="shared" si="12"/>
        <v>525620.1</v>
      </c>
      <c r="AP139" s="192">
        <f t="shared" si="12"/>
        <v>70606.92</v>
      </c>
      <c r="AQ139" s="192">
        <f t="shared" si="12"/>
        <v>582347.4</v>
      </c>
      <c r="AR139" s="192">
        <f t="shared" si="12"/>
        <v>71562.240000000005</v>
      </c>
      <c r="AS139" s="192">
        <f t="shared" si="12"/>
        <v>1213862.7</v>
      </c>
      <c r="AT139" s="192">
        <f t="shared" si="12"/>
        <v>145835.25</v>
      </c>
      <c r="AU139" s="192">
        <f t="shared" si="12"/>
        <v>854580.6</v>
      </c>
      <c r="AV139" s="192">
        <f t="shared" si="12"/>
        <v>119388.8</v>
      </c>
      <c r="AW139" s="192">
        <f t="shared" si="12"/>
        <v>4189460.4</v>
      </c>
      <c r="AX139" s="192">
        <f t="shared" si="12"/>
        <v>558711.22</v>
      </c>
      <c r="AY139" s="192">
        <f t="shared" si="12"/>
        <v>1443864</v>
      </c>
      <c r="AZ139" s="192">
        <f t="shared" si="12"/>
        <v>211392.95</v>
      </c>
      <c r="BA139" s="192">
        <f t="shared" si="12"/>
        <v>3026492.8</v>
      </c>
      <c r="BB139" s="192">
        <f t="shared" si="12"/>
        <v>402314.22</v>
      </c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3"/>
      <c r="FF139" s="173"/>
      <c r="FG139" s="173"/>
      <c r="FH139" s="173"/>
      <c r="FI139" s="173"/>
      <c r="FJ139" s="173"/>
      <c r="FK139" s="173"/>
      <c r="FL139" s="173"/>
      <c r="FM139" s="173"/>
      <c r="FN139" s="173"/>
      <c r="FO139" s="173"/>
      <c r="FP139" s="173"/>
      <c r="FQ139" s="173"/>
      <c r="FR139" s="173"/>
      <c r="FS139" s="173"/>
      <c r="FT139" s="173"/>
      <c r="FU139" s="173"/>
      <c r="FV139" s="173"/>
      <c r="FW139" s="173"/>
      <c r="FX139" s="173"/>
      <c r="FY139" s="173"/>
      <c r="FZ139" s="173"/>
      <c r="GA139" s="173"/>
      <c r="GB139" s="173"/>
      <c r="GC139" s="173"/>
      <c r="GD139" s="173"/>
      <c r="GE139" s="173"/>
      <c r="GF139" s="173"/>
      <c r="GG139" s="173"/>
      <c r="GH139" s="173"/>
      <c r="GI139" s="173"/>
      <c r="GJ139" s="173"/>
      <c r="GK139" s="173"/>
      <c r="GL139" s="173"/>
      <c r="GM139" s="173"/>
      <c r="GN139" s="173"/>
      <c r="GO139" s="173"/>
      <c r="GP139" s="173"/>
      <c r="GQ139" s="173"/>
      <c r="GR139" s="173"/>
      <c r="GS139" s="173"/>
      <c r="GT139" s="173"/>
      <c r="GU139" s="173"/>
      <c r="GV139" s="173"/>
      <c r="GW139" s="173"/>
      <c r="GX139" s="173"/>
      <c r="GY139" s="173"/>
      <c r="GZ139" s="173"/>
      <c r="HA139" s="173"/>
      <c r="HB139" s="173"/>
      <c r="HC139" s="173"/>
      <c r="HD139" s="173"/>
      <c r="HE139" s="173"/>
      <c r="HF139" s="173"/>
      <c r="HG139" s="173"/>
      <c r="HH139" s="173"/>
      <c r="HI139" s="173"/>
      <c r="HJ139" s="173"/>
      <c r="HK139" s="173"/>
      <c r="HL139" s="173"/>
      <c r="HM139" s="173"/>
      <c r="HN139" s="173"/>
      <c r="HO139" s="173"/>
      <c r="HP139" s="173"/>
      <c r="HQ139" s="173"/>
      <c r="HR139" s="173"/>
      <c r="HS139" s="173"/>
      <c r="HT139" s="173"/>
      <c r="HU139" s="173"/>
      <c r="HV139" s="173"/>
      <c r="HW139" s="173"/>
      <c r="HX139" s="173"/>
      <c r="HY139" s="173"/>
      <c r="HZ139" s="173"/>
      <c r="IA139" s="173"/>
      <c r="IB139" s="173"/>
      <c r="IC139" s="173"/>
      <c r="ID139" s="173"/>
    </row>
    <row r="140" spans="1:238" s="179" customFormat="1" ht="58.5" customHeight="1" thickBot="1">
      <c r="A140" s="175" t="s">
        <v>283</v>
      </c>
      <c r="B140" s="56" t="s">
        <v>140</v>
      </c>
      <c r="C140" s="29" t="s">
        <v>46</v>
      </c>
      <c r="D140" s="29" t="s">
        <v>126</v>
      </c>
      <c r="E140" s="176" t="s">
        <v>285</v>
      </c>
      <c r="F140" s="29" t="s">
        <v>42</v>
      </c>
      <c r="G140" s="80" t="s">
        <v>284</v>
      </c>
      <c r="H140" s="91">
        <v>13</v>
      </c>
      <c r="I140" s="111">
        <f t="shared" ref="I140:I143" si="13">L140+N140+P140+R140+T140+V140+X140+Z140+AB140+AD140+AF140+AH140+AJ140+AL140+AN140+AP140+AR140+AT140+AV140+AX140+AZ140+BB140</f>
        <v>12.76</v>
      </c>
      <c r="J140" s="117">
        <f t="shared" si="11"/>
        <v>98.2</v>
      </c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>
        <v>1</v>
      </c>
      <c r="AJ140" s="140">
        <v>1</v>
      </c>
      <c r="AK140" s="140">
        <v>3</v>
      </c>
      <c r="AL140" s="140">
        <v>3</v>
      </c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>
        <v>6</v>
      </c>
      <c r="AZ140" s="141">
        <v>5.76</v>
      </c>
      <c r="BA140" s="177">
        <v>3</v>
      </c>
      <c r="BB140" s="177">
        <v>3</v>
      </c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8"/>
      <c r="FT140" s="178"/>
      <c r="FU140" s="178"/>
      <c r="FV140" s="178"/>
      <c r="FW140" s="178"/>
      <c r="FX140" s="178"/>
      <c r="FY140" s="178"/>
      <c r="FZ140" s="178"/>
      <c r="GA140" s="178"/>
      <c r="GB140" s="178"/>
      <c r="GC140" s="178"/>
      <c r="GD140" s="178"/>
      <c r="GE140" s="178"/>
      <c r="GF140" s="178"/>
      <c r="GG140" s="178"/>
      <c r="GH140" s="178"/>
      <c r="GI140" s="178"/>
      <c r="GJ140" s="178"/>
      <c r="GK140" s="178"/>
      <c r="GL140" s="178"/>
      <c r="GM140" s="178"/>
      <c r="GN140" s="178"/>
      <c r="GO140" s="178"/>
      <c r="GP140" s="178"/>
      <c r="GQ140" s="178"/>
      <c r="GR140" s="178"/>
      <c r="GS140" s="178"/>
      <c r="GT140" s="178"/>
      <c r="GU140" s="178"/>
      <c r="GV140" s="178"/>
      <c r="GW140" s="178"/>
      <c r="GX140" s="178"/>
      <c r="GY140" s="178"/>
      <c r="GZ140" s="178"/>
      <c r="HA140" s="178"/>
      <c r="HB140" s="178"/>
      <c r="HC140" s="178"/>
      <c r="HD140" s="178"/>
      <c r="HE140" s="178"/>
      <c r="HF140" s="178"/>
      <c r="HG140" s="178"/>
      <c r="HH140" s="178"/>
      <c r="HI140" s="178"/>
      <c r="HJ140" s="178"/>
      <c r="HK140" s="178"/>
      <c r="HL140" s="178"/>
      <c r="HM140" s="178"/>
      <c r="HN140" s="178"/>
      <c r="HO140" s="178"/>
      <c r="HP140" s="178"/>
      <c r="HQ140" s="178"/>
      <c r="HR140" s="178"/>
      <c r="HS140" s="178"/>
      <c r="HT140" s="178"/>
      <c r="HU140" s="178"/>
      <c r="HV140" s="178"/>
      <c r="HW140" s="178"/>
      <c r="HX140" s="178"/>
      <c r="HY140" s="178"/>
      <c r="HZ140" s="178"/>
      <c r="IA140" s="178"/>
      <c r="IB140" s="178"/>
      <c r="IC140" s="178"/>
      <c r="ID140" s="178"/>
    </row>
    <row r="141" spans="1:238" s="15" customFormat="1" ht="49.5" customHeight="1" thickBot="1">
      <c r="A141" s="152" t="s">
        <v>224</v>
      </c>
      <c r="B141" s="56" t="s">
        <v>137</v>
      </c>
      <c r="C141" s="29" t="s">
        <v>63</v>
      </c>
      <c r="D141" s="29" t="s">
        <v>53</v>
      </c>
      <c r="E141" s="29" t="s">
        <v>70</v>
      </c>
      <c r="F141" s="29" t="s">
        <v>42</v>
      </c>
      <c r="G141" s="80" t="s">
        <v>39</v>
      </c>
      <c r="H141" s="91">
        <v>6280</v>
      </c>
      <c r="I141" s="111">
        <f t="shared" si="13"/>
        <v>0</v>
      </c>
      <c r="J141" s="117">
        <f t="shared" si="11"/>
        <v>0</v>
      </c>
      <c r="K141" s="180">
        <v>251</v>
      </c>
      <c r="L141" s="180"/>
      <c r="M141" s="181">
        <v>342</v>
      </c>
      <c r="N141" s="181"/>
      <c r="O141" s="181">
        <v>91</v>
      </c>
      <c r="P141" s="181"/>
      <c r="Q141" s="182">
        <v>319</v>
      </c>
      <c r="R141" s="182"/>
      <c r="S141" s="182">
        <v>137</v>
      </c>
      <c r="T141" s="182"/>
      <c r="U141" s="182">
        <v>125</v>
      </c>
      <c r="V141" s="182"/>
      <c r="W141" s="182">
        <v>160</v>
      </c>
      <c r="X141" s="182"/>
      <c r="Y141" s="182">
        <v>91</v>
      </c>
      <c r="Z141" s="182"/>
      <c r="AA141" s="182">
        <v>160</v>
      </c>
      <c r="AB141" s="182"/>
      <c r="AC141" s="182">
        <v>68</v>
      </c>
      <c r="AD141" s="182"/>
      <c r="AE141" s="182">
        <v>148</v>
      </c>
      <c r="AF141" s="182"/>
      <c r="AG141" s="182">
        <v>68</v>
      </c>
      <c r="AH141" s="182"/>
      <c r="AI141" s="181">
        <v>137</v>
      </c>
      <c r="AJ141" s="181"/>
      <c r="AK141" s="181">
        <v>103</v>
      </c>
      <c r="AL141" s="181"/>
      <c r="AM141" s="182">
        <v>137</v>
      </c>
      <c r="AN141" s="182"/>
      <c r="AO141" s="182">
        <v>114</v>
      </c>
      <c r="AP141" s="182"/>
      <c r="AQ141" s="181">
        <v>114</v>
      </c>
      <c r="AR141" s="181"/>
      <c r="AS141" s="182">
        <v>296</v>
      </c>
      <c r="AT141" s="182"/>
      <c r="AU141" s="182">
        <v>274</v>
      </c>
      <c r="AV141" s="182"/>
      <c r="AW141" s="182">
        <v>1652</v>
      </c>
      <c r="AX141" s="182"/>
      <c r="AY141" s="182">
        <v>433</v>
      </c>
      <c r="AZ141" s="183"/>
      <c r="BA141" s="184">
        <v>1060</v>
      </c>
      <c r="BB141" s="184"/>
      <c r="BC141" s="28"/>
      <c r="BD141" s="27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</row>
    <row r="142" spans="1:238" s="15" customFormat="1" ht="46.5" customHeight="1" thickBot="1">
      <c r="A142" s="185" t="s">
        <v>251</v>
      </c>
      <c r="B142" s="56" t="s">
        <v>136</v>
      </c>
      <c r="C142" s="29" t="s">
        <v>75</v>
      </c>
      <c r="D142" s="29" t="s">
        <v>36</v>
      </c>
      <c r="E142" s="29" t="s">
        <v>113</v>
      </c>
      <c r="F142" s="29" t="s">
        <v>42</v>
      </c>
      <c r="G142" s="80" t="s">
        <v>39</v>
      </c>
      <c r="H142" s="91">
        <v>10150</v>
      </c>
      <c r="I142" s="111">
        <f t="shared" si="13"/>
        <v>1020</v>
      </c>
      <c r="J142" s="117">
        <f t="shared" si="11"/>
        <v>10</v>
      </c>
      <c r="K142" s="180">
        <v>406</v>
      </c>
      <c r="L142" s="180">
        <v>0</v>
      </c>
      <c r="M142" s="36">
        <v>914</v>
      </c>
      <c r="N142" s="36">
        <v>40</v>
      </c>
      <c r="O142" s="36">
        <v>203</v>
      </c>
      <c r="P142" s="36">
        <v>30</v>
      </c>
      <c r="Q142" s="182">
        <v>183</v>
      </c>
      <c r="R142" s="182">
        <v>45</v>
      </c>
      <c r="S142" s="182">
        <v>71</v>
      </c>
      <c r="T142" s="182">
        <v>17</v>
      </c>
      <c r="U142" s="182">
        <v>81</v>
      </c>
      <c r="V142" s="182">
        <v>0</v>
      </c>
      <c r="W142" s="182">
        <v>203</v>
      </c>
      <c r="X142" s="182">
        <v>30</v>
      </c>
      <c r="Y142" s="182">
        <v>152</v>
      </c>
      <c r="Z142" s="182">
        <v>30</v>
      </c>
      <c r="AA142" s="182">
        <v>305</v>
      </c>
      <c r="AB142" s="182">
        <v>0</v>
      </c>
      <c r="AC142" s="182">
        <v>102</v>
      </c>
      <c r="AD142" s="182">
        <v>10</v>
      </c>
      <c r="AE142" s="182">
        <v>61</v>
      </c>
      <c r="AF142" s="182">
        <v>10</v>
      </c>
      <c r="AG142" s="182">
        <v>61</v>
      </c>
      <c r="AH142" s="182">
        <v>25</v>
      </c>
      <c r="AI142" s="36">
        <v>203</v>
      </c>
      <c r="AJ142" s="36">
        <v>50</v>
      </c>
      <c r="AK142" s="36">
        <v>152</v>
      </c>
      <c r="AL142" s="36">
        <v>10</v>
      </c>
      <c r="AM142" s="182">
        <v>254</v>
      </c>
      <c r="AN142" s="182">
        <v>63</v>
      </c>
      <c r="AO142" s="182">
        <v>152</v>
      </c>
      <c r="AP142" s="182">
        <v>10</v>
      </c>
      <c r="AQ142" s="36">
        <v>102</v>
      </c>
      <c r="AR142" s="36">
        <v>20</v>
      </c>
      <c r="AS142" s="182">
        <v>203</v>
      </c>
      <c r="AT142" s="182">
        <v>50</v>
      </c>
      <c r="AU142" s="182">
        <v>355</v>
      </c>
      <c r="AV142" s="182">
        <v>80</v>
      </c>
      <c r="AW142" s="182">
        <v>2030</v>
      </c>
      <c r="AX142" s="182">
        <v>250</v>
      </c>
      <c r="AY142" s="182">
        <v>1117</v>
      </c>
      <c r="AZ142" s="183">
        <v>130</v>
      </c>
      <c r="BA142" s="40">
        <v>2840</v>
      </c>
      <c r="BB142" s="40">
        <v>120</v>
      </c>
      <c r="BC142" s="28"/>
      <c r="BD142" s="27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</row>
    <row r="143" spans="1:238" s="15" customFormat="1" ht="76.5" customHeight="1" thickBot="1">
      <c r="A143" s="186" t="s">
        <v>159</v>
      </c>
      <c r="B143" s="56" t="s">
        <v>136</v>
      </c>
      <c r="C143" s="29" t="s">
        <v>75</v>
      </c>
      <c r="D143" s="29" t="s">
        <v>46</v>
      </c>
      <c r="E143" s="29" t="s">
        <v>170</v>
      </c>
      <c r="F143" s="29" t="s">
        <v>42</v>
      </c>
      <c r="G143" s="80" t="s">
        <v>39</v>
      </c>
      <c r="H143" s="209">
        <v>5392</v>
      </c>
      <c r="I143" s="210">
        <f t="shared" si="13"/>
        <v>0</v>
      </c>
      <c r="J143" s="221">
        <f t="shared" si="11"/>
        <v>0</v>
      </c>
      <c r="K143" s="187">
        <v>276</v>
      </c>
      <c r="L143" s="187"/>
      <c r="M143" s="34">
        <v>145</v>
      </c>
      <c r="N143" s="34"/>
      <c r="O143" s="34">
        <v>265</v>
      </c>
      <c r="P143" s="34"/>
      <c r="Q143" s="188">
        <v>259</v>
      </c>
      <c r="R143" s="188"/>
      <c r="S143" s="188">
        <v>197</v>
      </c>
      <c r="T143" s="188"/>
      <c r="U143" s="188">
        <v>293</v>
      </c>
      <c r="V143" s="188"/>
      <c r="W143" s="188">
        <v>80</v>
      </c>
      <c r="X143" s="188"/>
      <c r="Y143" s="188">
        <v>267</v>
      </c>
      <c r="Z143" s="188"/>
      <c r="AA143" s="188">
        <v>76</v>
      </c>
      <c r="AB143" s="188"/>
      <c r="AC143" s="188">
        <v>24</v>
      </c>
      <c r="AD143" s="188"/>
      <c r="AE143" s="188">
        <v>104</v>
      </c>
      <c r="AF143" s="188"/>
      <c r="AG143" s="188">
        <v>113</v>
      </c>
      <c r="AH143" s="188"/>
      <c r="AI143" s="34">
        <v>122</v>
      </c>
      <c r="AJ143" s="34"/>
      <c r="AK143" s="34">
        <v>275</v>
      </c>
      <c r="AL143" s="34"/>
      <c r="AM143" s="188">
        <v>1223</v>
      </c>
      <c r="AN143" s="188"/>
      <c r="AO143" s="188">
        <v>12</v>
      </c>
      <c r="AP143" s="188"/>
      <c r="AQ143" s="34">
        <v>45</v>
      </c>
      <c r="AR143" s="34"/>
      <c r="AS143" s="188">
        <v>69</v>
      </c>
      <c r="AT143" s="188"/>
      <c r="AU143" s="188">
        <v>664</v>
      </c>
      <c r="AV143" s="188"/>
      <c r="AW143" s="188">
        <v>176</v>
      </c>
      <c r="AX143" s="188"/>
      <c r="AY143" s="188">
        <v>395</v>
      </c>
      <c r="AZ143" s="189"/>
      <c r="BA143" s="75">
        <v>312</v>
      </c>
      <c r="BB143" s="75"/>
      <c r="BC143" s="28"/>
      <c r="BD143" s="27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</row>
    <row r="144" spans="1:238" s="204" customFormat="1" ht="21.75" customHeight="1" thickBot="1">
      <c r="A144" s="205" t="s">
        <v>163</v>
      </c>
      <c r="B144" s="196"/>
      <c r="C144" s="197"/>
      <c r="D144" s="197"/>
      <c r="E144" s="197"/>
      <c r="F144" s="197"/>
      <c r="G144" s="198"/>
      <c r="H144" s="219">
        <v>21835</v>
      </c>
      <c r="I144" s="220">
        <f>L144+N144+P144+R144+T144+V144+X144+Z144+AB144+AD144+AF144+AH144+AJ144+AL144+AN144+AP144+AR144+AT144+AV144+AX144+AZ144+BB144</f>
        <v>1032.76</v>
      </c>
      <c r="J144" s="201">
        <f t="shared" si="11"/>
        <v>4.7</v>
      </c>
      <c r="K144" s="202">
        <v>933</v>
      </c>
      <c r="L144" s="202">
        <f>L143+L142+L141+L140</f>
        <v>0</v>
      </c>
      <c r="M144" s="202">
        <f t="shared" ref="M144:BB144" si="14">M143+M142+M141+M140</f>
        <v>1401</v>
      </c>
      <c r="N144" s="202">
        <f t="shared" si="14"/>
        <v>40</v>
      </c>
      <c r="O144" s="202">
        <f t="shared" si="14"/>
        <v>559</v>
      </c>
      <c r="P144" s="202">
        <f t="shared" si="14"/>
        <v>30</v>
      </c>
      <c r="Q144" s="202">
        <f t="shared" si="14"/>
        <v>761</v>
      </c>
      <c r="R144" s="202">
        <f t="shared" si="14"/>
        <v>45</v>
      </c>
      <c r="S144" s="202">
        <f t="shared" si="14"/>
        <v>405</v>
      </c>
      <c r="T144" s="202">
        <f t="shared" si="14"/>
        <v>17</v>
      </c>
      <c r="U144" s="202">
        <f t="shared" si="14"/>
        <v>499</v>
      </c>
      <c r="V144" s="202">
        <f t="shared" si="14"/>
        <v>0</v>
      </c>
      <c r="W144" s="202">
        <f t="shared" si="14"/>
        <v>443</v>
      </c>
      <c r="X144" s="202">
        <f t="shared" si="14"/>
        <v>30</v>
      </c>
      <c r="Y144" s="202">
        <f t="shared" si="14"/>
        <v>510</v>
      </c>
      <c r="Z144" s="202">
        <f t="shared" si="14"/>
        <v>30</v>
      </c>
      <c r="AA144" s="202">
        <f t="shared" si="14"/>
        <v>541</v>
      </c>
      <c r="AB144" s="202">
        <f t="shared" si="14"/>
        <v>0</v>
      </c>
      <c r="AC144" s="202">
        <f t="shared" si="14"/>
        <v>194</v>
      </c>
      <c r="AD144" s="202">
        <f t="shared" si="14"/>
        <v>10</v>
      </c>
      <c r="AE144" s="202">
        <f t="shared" si="14"/>
        <v>313</v>
      </c>
      <c r="AF144" s="202">
        <f t="shared" si="14"/>
        <v>10</v>
      </c>
      <c r="AG144" s="202">
        <f t="shared" si="14"/>
        <v>242</v>
      </c>
      <c r="AH144" s="202">
        <f t="shared" si="14"/>
        <v>25</v>
      </c>
      <c r="AI144" s="202">
        <f t="shared" si="14"/>
        <v>463</v>
      </c>
      <c r="AJ144" s="202">
        <f t="shared" si="14"/>
        <v>51</v>
      </c>
      <c r="AK144" s="202">
        <f t="shared" si="14"/>
        <v>533</v>
      </c>
      <c r="AL144" s="202">
        <f t="shared" si="14"/>
        <v>13</v>
      </c>
      <c r="AM144" s="202">
        <f t="shared" si="14"/>
        <v>1614</v>
      </c>
      <c r="AN144" s="202">
        <f t="shared" si="14"/>
        <v>63</v>
      </c>
      <c r="AO144" s="202">
        <f t="shared" si="14"/>
        <v>278</v>
      </c>
      <c r="AP144" s="202">
        <f t="shared" si="14"/>
        <v>10</v>
      </c>
      <c r="AQ144" s="202">
        <f t="shared" si="14"/>
        <v>261</v>
      </c>
      <c r="AR144" s="202">
        <f t="shared" si="14"/>
        <v>20</v>
      </c>
      <c r="AS144" s="202">
        <f t="shared" si="14"/>
        <v>568</v>
      </c>
      <c r="AT144" s="202">
        <f t="shared" si="14"/>
        <v>50</v>
      </c>
      <c r="AU144" s="202">
        <f t="shared" si="14"/>
        <v>1293</v>
      </c>
      <c r="AV144" s="202">
        <f t="shared" si="14"/>
        <v>80</v>
      </c>
      <c r="AW144" s="202">
        <f t="shared" si="14"/>
        <v>3858</v>
      </c>
      <c r="AX144" s="202">
        <f t="shared" si="14"/>
        <v>250</v>
      </c>
      <c r="AY144" s="202">
        <f t="shared" si="14"/>
        <v>1951</v>
      </c>
      <c r="AZ144" s="202">
        <f t="shared" si="14"/>
        <v>135.76</v>
      </c>
      <c r="BA144" s="202">
        <f t="shared" si="14"/>
        <v>4215</v>
      </c>
      <c r="BB144" s="202">
        <f t="shared" si="14"/>
        <v>123</v>
      </c>
      <c r="BC144" s="203"/>
      <c r="BD144" s="203"/>
    </row>
    <row r="145" spans="1:238" s="208" customFormat="1" ht="17.25" customHeight="1" thickBot="1">
      <c r="A145" s="211" t="s">
        <v>208</v>
      </c>
      <c r="B145" s="212"/>
      <c r="C145" s="213"/>
      <c r="D145" s="213"/>
      <c r="E145" s="213"/>
      <c r="F145" s="213"/>
      <c r="G145" s="214"/>
      <c r="H145" s="215">
        <v>26819490</v>
      </c>
      <c r="I145" s="216">
        <f>I139+I13+I68+I144</f>
        <v>3662004.63</v>
      </c>
      <c r="J145" s="217">
        <f t="shared" si="11"/>
        <v>13.7</v>
      </c>
      <c r="K145" s="218">
        <v>1489418.6</v>
      </c>
      <c r="L145" s="218">
        <f>L144+L68+L13</f>
        <v>38994.019999999997</v>
      </c>
      <c r="M145" s="218">
        <f t="shared" ref="M145:BB145" si="15">M144+M68+M13</f>
        <v>1173981.1000000001</v>
      </c>
      <c r="N145" s="218">
        <f t="shared" si="15"/>
        <v>122737.47</v>
      </c>
      <c r="O145" s="218">
        <f t="shared" si="15"/>
        <v>116349</v>
      </c>
      <c r="P145" s="218">
        <f t="shared" si="15"/>
        <v>27537.47</v>
      </c>
      <c r="Q145" s="218">
        <f t="shared" si="15"/>
        <v>184302.1</v>
      </c>
      <c r="R145" s="218">
        <f t="shared" si="15"/>
        <v>38446.99</v>
      </c>
      <c r="S145" s="218">
        <f t="shared" si="15"/>
        <v>216064.8</v>
      </c>
      <c r="T145" s="218">
        <f t="shared" si="15"/>
        <v>46617.61</v>
      </c>
      <c r="U145" s="218">
        <f t="shared" si="15"/>
        <v>221143.1</v>
      </c>
      <c r="V145" s="218">
        <f t="shared" si="15"/>
        <v>48820.24</v>
      </c>
      <c r="W145" s="218">
        <f t="shared" si="15"/>
        <v>113170.4</v>
      </c>
      <c r="X145" s="218">
        <f t="shared" si="15"/>
        <v>27276.58</v>
      </c>
      <c r="Y145" s="218">
        <f t="shared" si="15"/>
        <v>165169.20000000001</v>
      </c>
      <c r="Z145" s="218">
        <f t="shared" si="15"/>
        <v>40536.449999999997</v>
      </c>
      <c r="AA145" s="218">
        <f t="shared" si="15"/>
        <v>197828</v>
      </c>
      <c r="AB145" s="218">
        <f t="shared" si="15"/>
        <v>34100.33</v>
      </c>
      <c r="AC145" s="218">
        <f t="shared" si="15"/>
        <v>137276.20000000001</v>
      </c>
      <c r="AD145" s="218">
        <f t="shared" si="15"/>
        <v>33500.18</v>
      </c>
      <c r="AE145" s="218">
        <f t="shared" si="15"/>
        <v>168671.3</v>
      </c>
      <c r="AF145" s="218">
        <f t="shared" si="15"/>
        <v>41984.14</v>
      </c>
      <c r="AG145" s="218">
        <f t="shared" si="15"/>
        <v>119382.39999999999</v>
      </c>
      <c r="AH145" s="218">
        <f t="shared" si="15"/>
        <v>29049.65</v>
      </c>
      <c r="AI145" s="218">
        <f t="shared" si="15"/>
        <v>93058.4</v>
      </c>
      <c r="AJ145" s="218">
        <f t="shared" si="15"/>
        <v>21405.63</v>
      </c>
      <c r="AK145" s="218">
        <f t="shared" si="15"/>
        <v>152652.1</v>
      </c>
      <c r="AL145" s="218">
        <f t="shared" si="15"/>
        <v>36075.49</v>
      </c>
      <c r="AM145" s="218">
        <f t="shared" si="15"/>
        <v>211389.2</v>
      </c>
      <c r="AN145" s="218">
        <f t="shared" si="15"/>
        <v>51265.21</v>
      </c>
      <c r="AO145" s="218">
        <f t="shared" si="15"/>
        <v>162615</v>
      </c>
      <c r="AP145" s="218">
        <f t="shared" si="15"/>
        <v>38566.75</v>
      </c>
      <c r="AQ145" s="218">
        <f t="shared" si="15"/>
        <v>210393.8</v>
      </c>
      <c r="AR145" s="218">
        <f t="shared" si="15"/>
        <v>46112.02</v>
      </c>
      <c r="AS145" s="218">
        <f t="shared" si="15"/>
        <v>472611.2</v>
      </c>
      <c r="AT145" s="218">
        <f t="shared" si="15"/>
        <v>78959</v>
      </c>
      <c r="AU145" s="218">
        <f t="shared" si="15"/>
        <v>117815.8</v>
      </c>
      <c r="AV145" s="218">
        <f t="shared" si="15"/>
        <v>28154.11</v>
      </c>
      <c r="AW145" s="218">
        <f t="shared" si="15"/>
        <v>738441.9</v>
      </c>
      <c r="AX145" s="218">
        <f t="shared" si="15"/>
        <v>8064.16</v>
      </c>
      <c r="AY145" s="218">
        <f t="shared" si="15"/>
        <v>114843.1</v>
      </c>
      <c r="AZ145" s="218">
        <f t="shared" si="15"/>
        <v>4291.79</v>
      </c>
      <c r="BA145" s="218">
        <f t="shared" si="15"/>
        <v>44688.9</v>
      </c>
      <c r="BB145" s="218">
        <f t="shared" si="15"/>
        <v>3612.05</v>
      </c>
      <c r="BC145" s="206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207"/>
      <c r="CJ145" s="207"/>
      <c r="CK145" s="207"/>
      <c r="CL145" s="207"/>
      <c r="CM145" s="207"/>
      <c r="CN145" s="207"/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207"/>
      <c r="DN145" s="207"/>
      <c r="DO145" s="207"/>
      <c r="DP145" s="207"/>
      <c r="DQ145" s="207"/>
      <c r="DR145" s="207"/>
      <c r="DS145" s="207"/>
      <c r="DT145" s="207"/>
      <c r="DU145" s="207"/>
      <c r="DV145" s="207"/>
      <c r="DW145" s="207"/>
      <c r="DX145" s="207"/>
      <c r="DY145" s="207"/>
      <c r="DZ145" s="207"/>
      <c r="EA145" s="207"/>
      <c r="EB145" s="207"/>
      <c r="EC145" s="207"/>
      <c r="ED145" s="207"/>
      <c r="EE145" s="207"/>
      <c r="EF145" s="207"/>
      <c r="EG145" s="207"/>
      <c r="EH145" s="207"/>
      <c r="EI145" s="207"/>
      <c r="EJ145" s="207"/>
      <c r="EK145" s="207"/>
      <c r="EL145" s="207"/>
      <c r="EM145" s="207"/>
      <c r="EN145" s="207"/>
      <c r="EO145" s="207"/>
      <c r="EP145" s="207"/>
      <c r="EQ145" s="207"/>
      <c r="ER145" s="207"/>
      <c r="ES145" s="207"/>
      <c r="ET145" s="207"/>
      <c r="EU145" s="207"/>
      <c r="EV145" s="207"/>
      <c r="EW145" s="207"/>
      <c r="EX145" s="207"/>
      <c r="EY145" s="207"/>
      <c r="EZ145" s="207"/>
      <c r="FA145" s="207"/>
      <c r="FB145" s="207"/>
      <c r="FC145" s="207"/>
      <c r="FD145" s="207"/>
      <c r="FE145" s="207"/>
      <c r="FF145" s="207"/>
      <c r="FG145" s="207"/>
      <c r="FH145" s="207"/>
      <c r="FI145" s="207"/>
      <c r="FJ145" s="207"/>
      <c r="FK145" s="207"/>
      <c r="FL145" s="207"/>
      <c r="FM145" s="207"/>
      <c r="FN145" s="207"/>
      <c r="FO145" s="207"/>
      <c r="FP145" s="207"/>
      <c r="FQ145" s="207"/>
      <c r="FR145" s="207"/>
      <c r="FS145" s="207"/>
      <c r="FT145" s="207"/>
      <c r="FU145" s="207"/>
      <c r="FV145" s="207"/>
      <c r="FW145" s="207"/>
      <c r="FX145" s="207"/>
      <c r="FY145" s="207"/>
      <c r="FZ145" s="207"/>
      <c r="GA145" s="207"/>
      <c r="GB145" s="207"/>
      <c r="GC145" s="207"/>
      <c r="GD145" s="207"/>
      <c r="GE145" s="207"/>
      <c r="GF145" s="207"/>
      <c r="GG145" s="207"/>
      <c r="GH145" s="207"/>
      <c r="GI145" s="207"/>
      <c r="GJ145" s="207"/>
      <c r="GK145" s="207"/>
      <c r="GL145" s="207"/>
      <c r="GM145" s="207"/>
      <c r="GN145" s="207"/>
      <c r="GO145" s="207"/>
      <c r="GP145" s="207"/>
      <c r="GQ145" s="207"/>
      <c r="GR145" s="207"/>
      <c r="GS145" s="207"/>
      <c r="GT145" s="207"/>
      <c r="GU145" s="207"/>
      <c r="GV145" s="207"/>
      <c r="GW145" s="207"/>
      <c r="GX145" s="207"/>
      <c r="GY145" s="207"/>
      <c r="GZ145" s="207"/>
      <c r="HA145" s="207"/>
      <c r="HB145" s="207"/>
      <c r="HC145" s="207"/>
      <c r="HD145" s="207"/>
      <c r="HE145" s="207"/>
      <c r="HF145" s="207"/>
      <c r="HG145" s="207"/>
      <c r="HH145" s="207"/>
      <c r="HI145" s="207"/>
      <c r="HJ145" s="207"/>
      <c r="HK145" s="207"/>
      <c r="HL145" s="207"/>
      <c r="HM145" s="207"/>
      <c r="HN145" s="207"/>
      <c r="HO145" s="207"/>
      <c r="HP145" s="207"/>
      <c r="HQ145" s="207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</row>
    <row r="146" spans="1:238" s="28" customFormat="1" ht="20.25" hidden="1" customHeight="1">
      <c r="A146" s="25"/>
      <c r="B146" s="26"/>
      <c r="C146" s="26"/>
      <c r="D146" s="26"/>
      <c r="E146" s="26"/>
      <c r="F146" s="26"/>
      <c r="G146" s="26"/>
      <c r="H146" s="18">
        <v>25984810</v>
      </c>
      <c r="I146" s="18"/>
      <c r="J146" s="116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27"/>
    </row>
    <row r="147" spans="1:238" ht="12.75" customHeight="1">
      <c r="A147" s="10"/>
      <c r="C147" s="1"/>
      <c r="D147" s="1"/>
      <c r="E147" s="5"/>
      <c r="F147" s="1"/>
      <c r="G147" s="5"/>
      <c r="H147" s="16"/>
      <c r="I147" s="16"/>
      <c r="J147" s="114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</row>
    <row r="148" spans="1:238" ht="12.75" customHeight="1">
      <c r="A148" s="7"/>
      <c r="C148" s="1"/>
      <c r="D148" s="1"/>
      <c r="E148" s="1"/>
      <c r="F148" s="1"/>
      <c r="G148" s="1"/>
      <c r="H148" s="16"/>
      <c r="I148" s="16"/>
      <c r="J148" s="114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</row>
    <row r="149" spans="1:238" ht="12.75" customHeight="1">
      <c r="A149" s="7"/>
      <c r="C149" s="1"/>
      <c r="D149" s="1"/>
      <c r="E149" s="1"/>
      <c r="F149" s="1"/>
      <c r="G149" s="1"/>
      <c r="H149" s="16"/>
      <c r="I149" s="16"/>
      <c r="J149" s="114"/>
    </row>
    <row r="150" spans="1:238" ht="12.75" customHeight="1">
      <c r="A150" s="7"/>
      <c r="C150" s="1"/>
      <c r="D150" s="1"/>
      <c r="E150" s="1"/>
      <c r="F150" s="1"/>
      <c r="G150" s="1"/>
      <c r="H150" s="16"/>
      <c r="I150" s="16"/>
      <c r="J150" s="114"/>
    </row>
  </sheetData>
  <customSheetViews>
    <customSheetView guid="{45637F28-F07F-4C27-ABC7-92DA9C9322DC}" showGridLines="0" fitToPage="1" hiddenRows="1">
      <pane xSplit="2" ySplit="11" topLeftCell="Z12" activePane="bottomRight" state="frozen"/>
      <selection pane="bottomRight" activeCell="AK141" sqref="AK141"/>
      <pageMargins left="0" right="0" top="0" bottom="0" header="0" footer="0"/>
      <pageSetup paperSize="8" scale="10" orientation="landscape" r:id="rId1"/>
      <headerFooter alignWithMargins="0"/>
    </customSheetView>
  </customSheetViews>
  <mergeCells count="83">
    <mergeCell ref="BB11:BB12"/>
    <mergeCell ref="K9:BB9"/>
    <mergeCell ref="AT11:AT12"/>
    <mergeCell ref="AU11:AU12"/>
    <mergeCell ref="AV11:AV12"/>
    <mergeCell ref="AW11:AW12"/>
    <mergeCell ref="AX11:AX12"/>
    <mergeCell ref="AO11:AO12"/>
    <mergeCell ref="AP11:AP12"/>
    <mergeCell ref="AQ11:AQ12"/>
    <mergeCell ref="AR11:AR12"/>
    <mergeCell ref="AS11:AS12"/>
    <mergeCell ref="AZ11:AZ12"/>
    <mergeCell ref="BA11:BA12"/>
    <mergeCell ref="Y11:Y12"/>
    <mergeCell ref="Z11:Z12"/>
    <mergeCell ref="AC11:AC12"/>
    <mergeCell ref="AD11:AD12"/>
    <mergeCell ref="AE11:AE12"/>
    <mergeCell ref="AF11:AF12"/>
    <mergeCell ref="AG11:AG12"/>
    <mergeCell ref="AM11:AM12"/>
    <mergeCell ref="AN11:AN12"/>
    <mergeCell ref="AY11:AY12"/>
    <mergeCell ref="AH11:AH12"/>
    <mergeCell ref="AI11:AI12"/>
    <mergeCell ref="AJ11:AJ12"/>
    <mergeCell ref="AK11:AK12"/>
    <mergeCell ref="AL11:AL12"/>
    <mergeCell ref="AB11:AB12"/>
    <mergeCell ref="S11:S12"/>
    <mergeCell ref="T11:T12"/>
    <mergeCell ref="U11:U12"/>
    <mergeCell ref="V11:V12"/>
    <mergeCell ref="W11:W12"/>
    <mergeCell ref="X11:X12"/>
    <mergeCell ref="O11:O12"/>
    <mergeCell ref="P11:P12"/>
    <mergeCell ref="Q11:Q12"/>
    <mergeCell ref="R11:R12"/>
    <mergeCell ref="AA11:AA12"/>
    <mergeCell ref="B1:H6"/>
    <mergeCell ref="H11:H12"/>
    <mergeCell ref="I11:I12"/>
    <mergeCell ref="BA10:BB10"/>
    <mergeCell ref="AY10:AZ10"/>
    <mergeCell ref="AW10:AX10"/>
    <mergeCell ref="AU10:AV10"/>
    <mergeCell ref="AS10:AT10"/>
    <mergeCell ref="AQ10:AR10"/>
    <mergeCell ref="AO10:AP10"/>
    <mergeCell ref="AM10:AN10"/>
    <mergeCell ref="AK10:AL10"/>
    <mergeCell ref="AI10:AJ10"/>
    <mergeCell ref="AG10:AH10"/>
    <mergeCell ref="AE10:AF10"/>
    <mergeCell ref="AC10:AD10"/>
    <mergeCell ref="A7:H7"/>
    <mergeCell ref="D10:D12"/>
    <mergeCell ref="E10:E12"/>
    <mergeCell ref="B10:B12"/>
    <mergeCell ref="A10:A12"/>
    <mergeCell ref="C10:C12"/>
    <mergeCell ref="G10:G12"/>
    <mergeCell ref="F10:F12"/>
    <mergeCell ref="H9:J10"/>
    <mergeCell ref="J11:J12"/>
    <mergeCell ref="A61:A63"/>
    <mergeCell ref="A29:A31"/>
    <mergeCell ref="AA10:AB10"/>
    <mergeCell ref="Y10:Z10"/>
    <mergeCell ref="A27:A28"/>
    <mergeCell ref="W10:X10"/>
    <mergeCell ref="U10:V10"/>
    <mergeCell ref="S10:T10"/>
    <mergeCell ref="K10:L10"/>
    <mergeCell ref="M10:N10"/>
    <mergeCell ref="O10:P10"/>
    <mergeCell ref="Q10:R10"/>
    <mergeCell ref="K11:K12"/>
    <mergeCell ref="L11:L12"/>
    <mergeCell ref="M11:M12"/>
    <mergeCell ref="N11:N12"/>
  </mergeCells>
  <phoneticPr fontId="1" type="noConversion"/>
  <pageMargins left="0" right="0" top="0" bottom="0" header="0" footer="0"/>
  <pageSetup paperSize="8" scale="30" fitToHeight="22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Фетисова Екатерина Сергеевна</cp:lastModifiedBy>
  <cp:lastPrinted>2017-06-10T10:18:40Z</cp:lastPrinted>
  <dcterms:created xsi:type="dcterms:W3CDTF">1996-10-08T23:32:33Z</dcterms:created>
  <dcterms:modified xsi:type="dcterms:W3CDTF">2017-06-19T09:58:25Z</dcterms:modified>
</cp:coreProperties>
</file>