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52" yWindow="120" windowWidth="20256" windowHeight="11196" tabRatio="58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>
    <definedName name="_xlnm.Print_Area" localSheetId="0">'Лист1'!$A$1:$G$33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<sst xmlns="http://schemas.openxmlformats.org/spreadsheetml/2006/main" count="34" uniqueCount="34">
  <si>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     Поступление доходов в местные и областной бюджеты</t>
  </si>
  <si>
    <t>(тыс.рублей)</t>
  </si>
  <si>
    <t>Наименование муниципальных районов и городских округов</t>
  </si>
  <si>
    <t>Алексеевский</t>
  </si>
  <si>
    <t>Белгородский</t>
  </si>
  <si>
    <t>Борисовский</t>
  </si>
  <si>
    <t xml:space="preserve">Валуйский </t>
  </si>
  <si>
    <t>Вейделевский</t>
  </si>
  <si>
    <t>Волоконовский</t>
  </si>
  <si>
    <t>Грайворонский</t>
  </si>
  <si>
    <t>Губкинский</t>
  </si>
  <si>
    <t>Ивнянский</t>
  </si>
  <si>
    <t>Корочанский</t>
  </si>
  <si>
    <t>Красненский</t>
  </si>
  <si>
    <t>Красногвардейский</t>
  </si>
  <si>
    <t>Краснояружский</t>
  </si>
  <si>
    <t>Новооскольский</t>
  </si>
  <si>
    <t>Прохоровский</t>
  </si>
  <si>
    <t>Ракитянский</t>
  </si>
  <si>
    <t>Ровеньский</t>
  </si>
  <si>
    <t>Чернянский</t>
  </si>
  <si>
    <t>Шебекинский</t>
  </si>
  <si>
    <t>Яковлевский</t>
  </si>
  <si>
    <t>г.Белгород</t>
  </si>
  <si>
    <t>г.Старый Оскол</t>
  </si>
  <si>
    <t>Итого</t>
  </si>
  <si>
    <t>Областной</t>
  </si>
  <si>
    <t>Всего</t>
  </si>
  <si>
    <t>Выполнение плана 2017 г, (%)</t>
  </si>
  <si>
    <t>Темп                         2017г к соответ. периоду 2016г, (%)</t>
  </si>
  <si>
    <t>Таблица 2</t>
  </si>
  <si>
    <t>Фактическое поступление               за 4 месяца                2017 года</t>
  </si>
  <si>
    <t>Фактическое поступление                за 4 месяца 2016 года</t>
  </si>
  <si>
    <t>за январь-апрель  2017 года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</si>
</sst>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[$-10419]###\ ###\ ###\ ###\ ##0.00"/>
  </numFmts>
  <fonts count="4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1"/>
      <color rgb="FF000000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3" fontId="6" fillId="0" borderId="10" xfId="0" applyNumberFormat="1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&#1072;&#1088;&#1090;&#1072;&#1084;&#1077;&#1085;&#1090;_&#1060;&#1080;&#1085;&#1072;&#1085;&#1089;&#1086;&#1074;\&#1057;&#1086;&#1090;&#1088;&#1091;&#1076;&#1085;&#1080;&#1082;&#1080;\502\&#1055;&#1056;&#1040;&#1042;&#1048;&#1058;&#1045;&#1051;&#1068;&#1057;&#1058;&#1042;&#1054;%202007-2017\2017%20&#1075;&#1086;&#1076;\&#1055;&#1088;&#1072;&#1074;&#1080;&#1090;&#1077;&#1083;&#1100;&#1089;&#1090;&#1074;&#1086;%20&#1085;&#1072;%201%20&#1080;&#1102;&#1085;&#1103;%202017%20%20&#1075;&#1086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&#1072;&#1088;&#1090;&#1072;&#1084;&#1077;&#1085;&#1090;_&#1060;&#1080;&#1085;&#1072;&#1085;&#1089;&#1086;&#1074;\&#1057;&#1086;&#1090;&#1088;&#1091;&#1076;&#1085;&#1080;&#1082;&#1080;\502\&#1055;&#1056;&#1040;&#1042;&#1048;&#1058;&#1045;&#1051;&#1068;&#1057;&#1058;&#1042;&#1054;%202007-2017\2017%20&#1075;&#1086;&#1076;\&#1055;&#1088;&#1072;&#1074;&#1080;&#1090;&#1077;&#1083;&#1100;&#1089;&#1090;&#1074;&#1086;%20&#1085;&#1072;%201%20&#1084;&#1072;&#1103;%202017%20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чая (областной) "/>
      <sheetName val="рабочая(районы) "/>
      <sheetName val="Таблица 1"/>
      <sheetName val="Таблица №2"/>
      <sheetName val="Таблица №3 "/>
      <sheetName val="таблица 4"/>
      <sheetName val="таблица 4а"/>
      <sheetName val="Таблица №5 "/>
      <sheetName val="Таблица №6"/>
      <sheetName val="Боровику"/>
      <sheetName val="Боровику (+ след. месяц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чая (областной) "/>
      <sheetName val="рабочая(районы) "/>
      <sheetName val="Таблица 1"/>
      <sheetName val="Таблица №2"/>
      <sheetName val="Таблица №3 "/>
      <sheetName val="таблица 4"/>
      <sheetName val="таблица 4а"/>
      <sheetName val="Таблица №5 "/>
      <sheetName val="Таблица №6"/>
      <sheetName val="Боровику"/>
      <sheetName val="Боровику (2)"/>
      <sheetName val="Боровику факт из отчета"/>
    </sheetNames>
    <sheetDataSet>
      <sheetData sheetId="1">
        <row r="3">
          <cell r="B3" t="str">
            <v>План 2017 года</v>
          </cell>
        </row>
        <row r="5">
          <cell r="B5">
            <v>676973</v>
          </cell>
        </row>
        <row r="6">
          <cell r="B6">
            <v>1456938</v>
          </cell>
        </row>
        <row r="7">
          <cell r="B7">
            <v>251110</v>
          </cell>
        </row>
        <row r="8">
          <cell r="B8">
            <v>580830</v>
          </cell>
        </row>
        <row r="9">
          <cell r="B9">
            <v>216892</v>
          </cell>
        </row>
        <row r="10">
          <cell r="B10">
            <v>266005</v>
          </cell>
        </row>
        <row r="11">
          <cell r="B11">
            <v>325640</v>
          </cell>
        </row>
        <row r="12">
          <cell r="B12">
            <v>1747834</v>
          </cell>
        </row>
        <row r="13">
          <cell r="B13">
            <v>262853</v>
          </cell>
        </row>
        <row r="14">
          <cell r="B14">
            <v>527621</v>
          </cell>
        </row>
        <row r="15">
          <cell r="B15">
            <v>133967</v>
          </cell>
        </row>
        <row r="16">
          <cell r="B16">
            <v>387535</v>
          </cell>
        </row>
        <row r="17">
          <cell r="B17">
            <v>248596</v>
          </cell>
        </row>
        <row r="18">
          <cell r="B18">
            <v>486745</v>
          </cell>
        </row>
        <row r="19">
          <cell r="B19">
            <v>374157</v>
          </cell>
        </row>
        <row r="20">
          <cell r="B20">
            <v>366549</v>
          </cell>
        </row>
        <row r="21">
          <cell r="B21">
            <v>245137</v>
          </cell>
        </row>
        <row r="22">
          <cell r="B22">
            <v>378425</v>
          </cell>
        </row>
        <row r="23">
          <cell r="B23">
            <v>730037</v>
          </cell>
        </row>
        <row r="24">
          <cell r="B24">
            <v>594365</v>
          </cell>
        </row>
        <row r="25">
          <cell r="B25">
            <v>5015042</v>
          </cell>
        </row>
        <row r="26">
          <cell r="B26">
            <v>2575141</v>
          </cell>
        </row>
        <row r="28">
          <cell r="B28">
            <v>47765209</v>
          </cell>
        </row>
      </sheetData>
      <sheetData sheetId="5">
        <row r="29">
          <cell r="B29">
            <v>13941142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80" zoomScaleNormal="80" zoomScalePageLayoutView="0" workbookViewId="0" topLeftCell="A4">
      <selection activeCell="L8" sqref="L8"/>
    </sheetView>
  </sheetViews>
  <sheetFormatPr defaultColWidth="8.25390625" defaultRowHeight="15.75"/>
  <cols>
    <col min="1" max="1" width="4.75390625" style="1" customWidth="1"/>
    <col min="2" max="2" width="20.25390625" style="1" customWidth="1"/>
    <col min="3" max="3" width="11.75390625" style="1" customWidth="1"/>
    <col min="4" max="4" width="14.75390625" style="1" customWidth="1"/>
    <col min="5" max="5" width="14.875" style="1" customWidth="1"/>
    <col min="6" max="6" width="14.50390625" style="1" customWidth="1"/>
    <col min="7" max="7" width="13.00390625" style="1" customWidth="1"/>
    <col min="8" max="16384" width="8.25390625" style="1" customWidth="1"/>
  </cols>
  <sheetData>
    <row r="1" ht="16.5">
      <c r="G1" s="2" t="s">
        <v>30</v>
      </c>
    </row>
    <row r="2" ht="13.5" customHeight="1"/>
    <row r="3" spans="2:7" s="2" customFormat="1" ht="16.5" customHeight="1">
      <c r="B3" s="32" t="s">
        <v>0</v>
      </c>
      <c r="C3" s="33"/>
      <c r="D3" s="33"/>
      <c r="E3" s="33"/>
      <c r="F3" s="33"/>
      <c r="G3" s="33"/>
    </row>
    <row r="4" spans="2:7" s="2" customFormat="1" ht="16.5" customHeight="1">
      <c r="B4" s="32" t="s">
        <v>33</v>
      </c>
      <c r="C4" s="33"/>
      <c r="D4" s="33"/>
      <c r="E4" s="33"/>
      <c r="F4" s="33"/>
      <c r="G4" s="33"/>
    </row>
    <row r="5" spans="3:7" s="2" customFormat="1" ht="20.25" customHeight="1">
      <c r="C5" s="3"/>
      <c r="F5" s="3"/>
      <c r="G5" s="1" t="s">
        <v>1</v>
      </c>
    </row>
    <row r="6" spans="1:7" ht="96" customHeight="1">
      <c r="A6" s="4"/>
      <c r="B6" s="4" t="s">
        <v>2</v>
      </c>
      <c r="C6" s="4" t="str">
        <f>'[2]рабочая(районы) '!B3</f>
        <v>План 2017 года</v>
      </c>
      <c r="D6" s="4" t="s">
        <v>31</v>
      </c>
      <c r="E6" s="4" t="s">
        <v>32</v>
      </c>
      <c r="F6" s="4" t="s">
        <v>28</v>
      </c>
      <c r="G6" s="5" t="s">
        <v>29</v>
      </c>
    </row>
    <row r="7" spans="1:7" ht="18.7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21.75" customHeight="1">
      <c r="A8" s="8">
        <v>1</v>
      </c>
      <c r="B8" s="9" t="s">
        <v>3</v>
      </c>
      <c r="C8" s="10">
        <f>'[2]рабочая(районы) '!B5</f>
        <v>676973</v>
      </c>
      <c r="D8" s="11">
        <v>207871.52941</v>
      </c>
      <c r="E8" s="10">
        <v>193584.07902</v>
      </c>
      <c r="F8" s="12">
        <f>D8/C8*100</f>
        <v>30.70602954770722</v>
      </c>
      <c r="G8" s="12">
        <f>D8/E8*100</f>
        <v>107.38048834507919</v>
      </c>
    </row>
    <row r="9" spans="1:7" ht="21.75" customHeight="1">
      <c r="A9" s="8">
        <v>2</v>
      </c>
      <c r="B9" s="9" t="s">
        <v>4</v>
      </c>
      <c r="C9" s="10">
        <f>'[2]рабочая(районы) '!B6</f>
        <v>1456938</v>
      </c>
      <c r="D9" s="11">
        <v>397751.14612</v>
      </c>
      <c r="E9" s="10">
        <v>412117.22277999995</v>
      </c>
      <c r="F9" s="12">
        <f aca="true" t="shared" si="0" ref="F9:F32">D9/C9*100</f>
        <v>27.300485409811536</v>
      </c>
      <c r="G9" s="12">
        <f aca="true" t="shared" si="1" ref="G9:G32">D9/E9*100</f>
        <v>96.5140800078455</v>
      </c>
    </row>
    <row r="10" spans="1:7" ht="21.75" customHeight="1">
      <c r="A10" s="8">
        <v>3</v>
      </c>
      <c r="B10" s="9" t="s">
        <v>5</v>
      </c>
      <c r="C10" s="10">
        <f>'[2]рабочая(районы) '!B7</f>
        <v>251110</v>
      </c>
      <c r="D10" s="11">
        <v>83323.21476</v>
      </c>
      <c r="E10" s="10">
        <v>96517.55112999999</v>
      </c>
      <c r="F10" s="12">
        <f t="shared" si="0"/>
        <v>33.181958010433675</v>
      </c>
      <c r="G10" s="12">
        <f t="shared" si="1"/>
        <v>86.32959890141797</v>
      </c>
    </row>
    <row r="11" spans="1:7" ht="21.75" customHeight="1">
      <c r="A11" s="8">
        <v>4</v>
      </c>
      <c r="B11" s="9" t="s">
        <v>6</v>
      </c>
      <c r="C11" s="10">
        <f>'[2]рабочая(районы) '!B8</f>
        <v>580830</v>
      </c>
      <c r="D11" s="11">
        <v>188464.75087000002</v>
      </c>
      <c r="E11" s="10">
        <v>169783.16846000002</v>
      </c>
      <c r="F11" s="12">
        <f t="shared" si="0"/>
        <v>32.4474890880292</v>
      </c>
      <c r="G11" s="12">
        <f t="shared" si="1"/>
        <v>111.00320048179645</v>
      </c>
    </row>
    <row r="12" spans="1:7" ht="21.75" customHeight="1">
      <c r="A12" s="8">
        <v>5</v>
      </c>
      <c r="B12" s="9" t="s">
        <v>7</v>
      </c>
      <c r="C12" s="10">
        <f>'[2]рабочая(районы) '!B9</f>
        <v>216892</v>
      </c>
      <c r="D12" s="11">
        <v>65485.87234</v>
      </c>
      <c r="E12" s="10">
        <v>62633.85381</v>
      </c>
      <c r="F12" s="12">
        <f t="shared" si="0"/>
        <v>30.192848210169114</v>
      </c>
      <c r="G12" s="12">
        <f t="shared" si="1"/>
        <v>104.5534776427004</v>
      </c>
    </row>
    <row r="13" spans="1:7" ht="21.75" customHeight="1">
      <c r="A13" s="8">
        <v>6</v>
      </c>
      <c r="B13" s="9" t="s">
        <v>8</v>
      </c>
      <c r="C13" s="10">
        <f>'[2]рабочая(районы) '!B10</f>
        <v>266005</v>
      </c>
      <c r="D13" s="11">
        <v>84943.26848999999</v>
      </c>
      <c r="E13" s="10">
        <v>76148.28336</v>
      </c>
      <c r="F13" s="12">
        <f t="shared" si="0"/>
        <v>31.932959339110162</v>
      </c>
      <c r="G13" s="12">
        <f t="shared" si="1"/>
        <v>111.54981404954415</v>
      </c>
    </row>
    <row r="14" spans="1:7" ht="21.75" customHeight="1">
      <c r="A14" s="8">
        <v>7</v>
      </c>
      <c r="B14" s="9" t="s">
        <v>9</v>
      </c>
      <c r="C14" s="10">
        <f>'[2]рабочая(районы) '!B11</f>
        <v>325640</v>
      </c>
      <c r="D14" s="11">
        <v>92828.392</v>
      </c>
      <c r="E14" s="10">
        <v>85535.99918000001</v>
      </c>
      <c r="F14" s="12">
        <f t="shared" si="0"/>
        <v>28.506446382508294</v>
      </c>
      <c r="G14" s="12">
        <f t="shared" si="1"/>
        <v>108.52552479647085</v>
      </c>
    </row>
    <row r="15" spans="1:7" ht="21.75" customHeight="1">
      <c r="A15" s="8">
        <v>8</v>
      </c>
      <c r="B15" s="9" t="s">
        <v>10</v>
      </c>
      <c r="C15" s="10">
        <f>'[2]рабочая(районы) '!B12</f>
        <v>1747834</v>
      </c>
      <c r="D15" s="11">
        <v>737362.79532</v>
      </c>
      <c r="E15" s="10">
        <v>695773.4683300001</v>
      </c>
      <c r="F15" s="12">
        <f t="shared" si="0"/>
        <v>42.18723261591204</v>
      </c>
      <c r="G15" s="12">
        <f t="shared" si="1"/>
        <v>105.97742352691644</v>
      </c>
    </row>
    <row r="16" spans="1:7" ht="21.75" customHeight="1">
      <c r="A16" s="8">
        <v>9</v>
      </c>
      <c r="B16" s="9" t="s">
        <v>11</v>
      </c>
      <c r="C16" s="10">
        <f>'[2]рабочая(районы) '!B13</f>
        <v>262853</v>
      </c>
      <c r="D16" s="11">
        <v>84570.9176</v>
      </c>
      <c r="E16" s="10">
        <v>77131.58468</v>
      </c>
      <c r="F16" s="12">
        <f t="shared" si="0"/>
        <v>32.17422574594926</v>
      </c>
      <c r="G16" s="12">
        <f t="shared" si="1"/>
        <v>109.64498908049663</v>
      </c>
    </row>
    <row r="17" spans="1:7" ht="21.75" customHeight="1">
      <c r="A17" s="8">
        <v>10</v>
      </c>
      <c r="B17" s="9" t="s">
        <v>12</v>
      </c>
      <c r="C17" s="10">
        <f>'[2]рабочая(районы) '!B14</f>
        <v>527621</v>
      </c>
      <c r="D17" s="11">
        <v>165452.22073</v>
      </c>
      <c r="E17" s="10">
        <v>150066.52418</v>
      </c>
      <c r="F17" s="12">
        <f t="shared" si="0"/>
        <v>31.358156845538748</v>
      </c>
      <c r="G17" s="12">
        <f t="shared" si="1"/>
        <v>110.25258406834648</v>
      </c>
    </row>
    <row r="18" spans="1:7" ht="21.75" customHeight="1">
      <c r="A18" s="8">
        <v>11</v>
      </c>
      <c r="B18" s="9" t="s">
        <v>13</v>
      </c>
      <c r="C18" s="10">
        <f>'[2]рабочая(районы) '!B15</f>
        <v>133967</v>
      </c>
      <c r="D18" s="11">
        <v>36234.85499</v>
      </c>
      <c r="E18" s="10">
        <v>36515.80717</v>
      </c>
      <c r="F18" s="12">
        <f t="shared" si="0"/>
        <v>27.047597535213896</v>
      </c>
      <c r="G18" s="12">
        <f t="shared" si="1"/>
        <v>99.23060120595987</v>
      </c>
    </row>
    <row r="19" spans="1:7" ht="21.75" customHeight="1">
      <c r="A19" s="8">
        <v>12</v>
      </c>
      <c r="B19" s="9" t="s">
        <v>14</v>
      </c>
      <c r="C19" s="10">
        <f>'[2]рабочая(районы) '!B16</f>
        <v>387535</v>
      </c>
      <c r="D19" s="11">
        <v>115494.87835</v>
      </c>
      <c r="E19" s="10">
        <v>108970.97363</v>
      </c>
      <c r="F19" s="12">
        <f t="shared" si="0"/>
        <v>29.802438063658766</v>
      </c>
      <c r="G19" s="12">
        <f t="shared" si="1"/>
        <v>105.98682796223449</v>
      </c>
    </row>
    <row r="20" spans="1:7" ht="21.75" customHeight="1">
      <c r="A20" s="8">
        <v>13</v>
      </c>
      <c r="B20" s="9" t="s">
        <v>15</v>
      </c>
      <c r="C20" s="10">
        <f>'[2]рабочая(районы) '!B17</f>
        <v>248596</v>
      </c>
      <c r="D20" s="11">
        <v>88850.23387000001</v>
      </c>
      <c r="E20" s="10">
        <v>82755.96521</v>
      </c>
      <c r="F20" s="12">
        <f t="shared" si="0"/>
        <v>35.740813959194845</v>
      </c>
      <c r="G20" s="12">
        <f t="shared" si="1"/>
        <v>107.364144257801</v>
      </c>
    </row>
    <row r="21" spans="1:7" ht="21.75" customHeight="1">
      <c r="A21" s="8">
        <v>14</v>
      </c>
      <c r="B21" s="9" t="s">
        <v>16</v>
      </c>
      <c r="C21" s="10">
        <f>'[2]рабочая(районы) '!B18</f>
        <v>486745</v>
      </c>
      <c r="D21" s="11">
        <v>167544.41443</v>
      </c>
      <c r="E21" s="10">
        <v>156152.3849</v>
      </c>
      <c r="F21" s="12">
        <f t="shared" si="0"/>
        <v>34.42139404205488</v>
      </c>
      <c r="G21" s="12">
        <f t="shared" si="1"/>
        <v>107.29545663826745</v>
      </c>
    </row>
    <row r="22" spans="1:7" ht="21.75" customHeight="1">
      <c r="A22" s="8">
        <v>15</v>
      </c>
      <c r="B22" s="9" t="s">
        <v>17</v>
      </c>
      <c r="C22" s="10">
        <f>'[2]рабочая(районы) '!B19</f>
        <v>374157</v>
      </c>
      <c r="D22" s="11">
        <v>106788.59101999999</v>
      </c>
      <c r="E22" s="10">
        <v>98858.68191</v>
      </c>
      <c r="F22" s="12">
        <f t="shared" si="0"/>
        <v>28.541118038684292</v>
      </c>
      <c r="G22" s="12">
        <f t="shared" si="1"/>
        <v>108.02145947810564</v>
      </c>
    </row>
    <row r="23" spans="1:7" ht="21.75" customHeight="1">
      <c r="A23" s="8">
        <v>16</v>
      </c>
      <c r="B23" s="9" t="s">
        <v>18</v>
      </c>
      <c r="C23" s="10">
        <f>'[2]рабочая(районы) '!B20</f>
        <v>366549</v>
      </c>
      <c r="D23" s="11">
        <v>117359.00033</v>
      </c>
      <c r="E23" s="10">
        <v>116775.25118</v>
      </c>
      <c r="F23" s="12">
        <f t="shared" si="0"/>
        <v>32.01727472452524</v>
      </c>
      <c r="G23" s="12">
        <f t="shared" si="1"/>
        <v>100.4998911533919</v>
      </c>
    </row>
    <row r="24" spans="1:7" ht="21.75" customHeight="1">
      <c r="A24" s="8">
        <v>17</v>
      </c>
      <c r="B24" s="9" t="s">
        <v>19</v>
      </c>
      <c r="C24" s="10">
        <f>'[2]рабочая(районы) '!B21</f>
        <v>245137</v>
      </c>
      <c r="D24" s="11">
        <v>83081.61463</v>
      </c>
      <c r="E24" s="10">
        <v>73213.47736</v>
      </c>
      <c r="F24" s="12">
        <f t="shared" si="0"/>
        <v>33.89191131081803</v>
      </c>
      <c r="G24" s="12">
        <f t="shared" si="1"/>
        <v>113.47858020932007</v>
      </c>
    </row>
    <row r="25" spans="1:7" ht="21.75" customHeight="1">
      <c r="A25" s="8">
        <v>18</v>
      </c>
      <c r="B25" s="9" t="s">
        <v>20</v>
      </c>
      <c r="C25" s="10">
        <f>'[2]рабочая(районы) '!B22</f>
        <v>378425</v>
      </c>
      <c r="D25" s="11">
        <v>121116.17701</v>
      </c>
      <c r="E25" s="10">
        <v>116132.9773</v>
      </c>
      <c r="F25" s="12">
        <f t="shared" si="0"/>
        <v>32.00533183854132</v>
      </c>
      <c r="G25" s="12">
        <f>D25/E25*100</f>
        <v>104.29094287071206</v>
      </c>
    </row>
    <row r="26" spans="1:7" ht="21.75" customHeight="1">
      <c r="A26" s="8">
        <v>19</v>
      </c>
      <c r="B26" s="9" t="s">
        <v>21</v>
      </c>
      <c r="C26" s="10">
        <f>'[2]рабочая(районы) '!B23</f>
        <v>730037</v>
      </c>
      <c r="D26" s="11">
        <v>245031.05624</v>
      </c>
      <c r="E26" s="10">
        <v>234922.61815</v>
      </c>
      <c r="F26" s="12">
        <f t="shared" si="0"/>
        <v>33.564196916046726</v>
      </c>
      <c r="G26" s="12">
        <f t="shared" si="1"/>
        <v>104.30287988853661</v>
      </c>
    </row>
    <row r="27" spans="1:7" ht="21.75" customHeight="1">
      <c r="A27" s="8">
        <v>20</v>
      </c>
      <c r="B27" s="9" t="s">
        <v>22</v>
      </c>
      <c r="C27" s="10">
        <f>'[2]рабочая(районы) '!B24</f>
        <v>594365</v>
      </c>
      <c r="D27" s="11">
        <v>186106.11083000002</v>
      </c>
      <c r="E27" s="10">
        <v>179812.53230000002</v>
      </c>
      <c r="F27" s="12">
        <f t="shared" si="0"/>
        <v>31.311754701235778</v>
      </c>
      <c r="G27" s="12">
        <f t="shared" si="1"/>
        <v>103.50007780297526</v>
      </c>
    </row>
    <row r="28" spans="1:7" ht="21.75" customHeight="1">
      <c r="A28" s="8">
        <v>21</v>
      </c>
      <c r="B28" s="9" t="s">
        <v>23</v>
      </c>
      <c r="C28" s="10">
        <f>'[2]рабочая(районы) '!B25</f>
        <v>5015042</v>
      </c>
      <c r="D28" s="11">
        <v>1242664.37795</v>
      </c>
      <c r="E28" s="10">
        <v>1225163.92634</v>
      </c>
      <c r="F28" s="12">
        <f t="shared" si="0"/>
        <v>24.778743187993243</v>
      </c>
      <c r="G28" s="12">
        <f t="shared" si="1"/>
        <v>101.42841714759592</v>
      </c>
    </row>
    <row r="29" spans="1:7" ht="21.75" customHeight="1">
      <c r="A29" s="8">
        <v>22</v>
      </c>
      <c r="B29" s="9" t="s">
        <v>24</v>
      </c>
      <c r="C29" s="10">
        <f>'[2]рабочая(районы) '!B26</f>
        <v>2575141</v>
      </c>
      <c r="D29" s="11">
        <v>702421.43558</v>
      </c>
      <c r="E29" s="10">
        <v>707885.47163</v>
      </c>
      <c r="F29" s="12">
        <f t="shared" si="0"/>
        <v>27.277008737773972</v>
      </c>
      <c r="G29" s="12">
        <f t="shared" si="1"/>
        <v>99.22811863373629</v>
      </c>
    </row>
    <row r="30" spans="1:7" ht="21.75" customHeight="1">
      <c r="A30" s="8"/>
      <c r="B30" s="14" t="s">
        <v>25</v>
      </c>
      <c r="C30" s="15">
        <f>SUM(C8:C29)</f>
        <v>17848392</v>
      </c>
      <c r="D30" s="29">
        <f>SUM(D8:D29)</f>
        <v>5320746.8528700005</v>
      </c>
      <c r="E30" s="15">
        <f>SUM(E8:E29)</f>
        <v>5156451.80201</v>
      </c>
      <c r="F30" s="16">
        <f t="shared" si="0"/>
        <v>29.810791094626342</v>
      </c>
      <c r="G30" s="16">
        <f t="shared" si="1"/>
        <v>103.18620355950885</v>
      </c>
    </row>
    <row r="31" spans="1:7" ht="21.75" customHeight="1">
      <c r="A31" s="8"/>
      <c r="B31" s="14" t="s">
        <v>26</v>
      </c>
      <c r="C31" s="15">
        <f>'[2]рабочая(районы) '!B28</f>
        <v>47765209</v>
      </c>
      <c r="D31" s="29">
        <v>18685407</v>
      </c>
      <c r="E31" s="15">
        <f>'[2]таблица 4'!B29</f>
        <v>13941142</v>
      </c>
      <c r="F31" s="16">
        <f t="shared" si="0"/>
        <v>39.119282404898506</v>
      </c>
      <c r="G31" s="16">
        <f t="shared" si="1"/>
        <v>134.03067697036585</v>
      </c>
    </row>
    <row r="32" spans="1:7" ht="21.75" customHeight="1">
      <c r="A32" s="8"/>
      <c r="B32" s="14" t="s">
        <v>27</v>
      </c>
      <c r="C32" s="15">
        <f>SUM(C30:C31)</f>
        <v>65613601</v>
      </c>
      <c r="D32" s="29">
        <f>SUM(D30:D31)</f>
        <v>24006153.852870002</v>
      </c>
      <c r="E32" s="30">
        <f>SUM(E30:E31)</f>
        <v>19097593.80201</v>
      </c>
      <c r="F32" s="16">
        <f t="shared" si="0"/>
        <v>36.58716102606532</v>
      </c>
      <c r="G32" s="16">
        <f t="shared" si="1"/>
        <v>125.7025052566747</v>
      </c>
    </row>
    <row r="33" spans="1:7" ht="21.75" customHeight="1">
      <c r="A33" s="17"/>
      <c r="B33" s="18"/>
      <c r="C33" s="19"/>
      <c r="D33" s="19"/>
      <c r="E33" s="20"/>
      <c r="F33" s="21"/>
      <c r="G33" s="21"/>
    </row>
    <row r="34" spans="1:7" ht="18" customHeight="1">
      <c r="A34" s="22"/>
      <c r="B34" s="23"/>
      <c r="C34" s="24"/>
      <c r="D34" s="24"/>
      <c r="E34" s="25"/>
      <c r="F34" s="26"/>
      <c r="G34" s="26"/>
    </row>
    <row r="35" spans="1:7" ht="52.5" customHeight="1">
      <c r="A35" s="31"/>
      <c r="B35" s="34"/>
      <c r="C35" s="34"/>
      <c r="D35" s="35"/>
      <c r="E35" s="2"/>
      <c r="F35" s="36"/>
      <c r="G35" s="37"/>
    </row>
    <row r="36" spans="1:6" ht="21" customHeight="1">
      <c r="A36" s="22"/>
      <c r="B36" s="27"/>
      <c r="C36" s="27"/>
      <c r="D36" s="27"/>
      <c r="E36" s="2"/>
      <c r="F36" s="2"/>
    </row>
    <row r="37" spans="1:7" ht="33.75" customHeight="1">
      <c r="A37" s="22"/>
      <c r="B37" s="27"/>
      <c r="C37" s="27"/>
      <c r="D37" s="27"/>
      <c r="E37" s="2"/>
      <c r="F37" s="2"/>
      <c r="G37" s="2"/>
    </row>
    <row r="38" spans="1:6" ht="15" customHeight="1">
      <c r="A38" s="22"/>
      <c r="B38" s="2"/>
      <c r="C38" s="2"/>
      <c r="D38" s="2"/>
      <c r="E38" s="2"/>
      <c r="F38" s="2"/>
    </row>
    <row r="39" spans="3:4" ht="15" customHeight="1">
      <c r="C39" s="6"/>
      <c r="D39" s="13"/>
    </row>
    <row r="40" spans="3:4" ht="16.5">
      <c r="C40" s="3"/>
      <c r="D40" s="28"/>
    </row>
    <row r="41" spans="2:3" ht="16.5">
      <c r="B41" s="3"/>
      <c r="C41" s="3"/>
    </row>
    <row r="42" spans="2:4" ht="16.5">
      <c r="B42" s="6"/>
      <c r="C42" s="3"/>
      <c r="D42" s="28"/>
    </row>
    <row r="43" ht="16.5">
      <c r="C43" s="2"/>
    </row>
    <row r="44" spans="3:4" ht="16.5">
      <c r="C44" s="2"/>
      <c r="D44" s="28"/>
    </row>
  </sheetData>
  <sheetProtection/>
  <mergeCells count="4">
    <mergeCell ref="B3:G3"/>
    <mergeCell ref="B4:G4"/>
    <mergeCell ref="B35:D35"/>
    <mergeCell ref="F35:G35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Ширяева Елена Петровна</dc:creator>
  <cp:keywords/>
  <dc:description/>
  <cp:lastModifiedBy>Ширяева Елена Петровна</cp:lastModifiedBy>
  <cp:lastPrinted>2017-06-20T08:04:37Z</cp:lastPrinted>
  <dcterms:created xsi:type="dcterms:W3CDTF">2017-01-24T12:28:52Z</dcterms:created>
  <dcterms:modified xsi:type="dcterms:W3CDTF">2017-06-20T08:12:43Z</dcterms:modified>
  <cp:category/>
  <cp:version/>
  <cp:contentType/>
  <cp:contentStatus/>
</cp:coreProperties>
</file>