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505" windowHeight="1138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'Лист1'!$A$1:$D$28</definedName>
  </definedNames>
  <calcPr fullCalcOnLoad="1"/>
</workbook>
</file>

<file path=xl/sharedStrings.xml><?xml version="1.0" encoding="utf-8"?>
<sst xmlns="http://schemas.openxmlformats.org/spreadsheetml/2006/main" count="26" uniqueCount="25">
  <si>
    <t>(тыс. рублей)</t>
  </si>
  <si>
    <t>Наименование показателей</t>
  </si>
  <si>
    <t>Процент выполнения плана</t>
  </si>
  <si>
    <t xml:space="preserve"> НАЛОГОВЫЕ ДОХОДЫ - всего</t>
  </si>
  <si>
    <t>в том числе:</t>
  </si>
  <si>
    <t>Налог на прибыль организаций</t>
  </si>
  <si>
    <t>организации горно-металлургического комплекса</t>
  </si>
  <si>
    <t>прочие организации</t>
  </si>
  <si>
    <t>Налог на доходы физических лиц</t>
  </si>
  <si>
    <t xml:space="preserve">Акцизы 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</si>
  <si>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</si>
  <si>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</si>
  <si>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</si>
  <si>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добычу полезных ископаемых</t>
  </si>
  <si>
    <t xml:space="preserve">Прочие налоги и сборы </t>
  </si>
  <si>
    <t xml:space="preserve"> НЕНАЛОГОВЫЕ ДОХОДЫ - всего</t>
  </si>
  <si>
    <t>Дивиденды по акциям и доходы от прочих форм участия в капитале, находящихся в собственности субъектов РФ</t>
  </si>
  <si>
    <t xml:space="preserve">Арендная плата и поступления от продажи права на заключение договоров аренды за землю </t>
  </si>
  <si>
    <t>Доходы от сдачи в аренду имущества, находящегося в оперативном управлении органов государственной власти субъектов РФ</t>
  </si>
  <si>
    <t>Доходы от перечисления части прибыли государственных унитарных предприятий субъектов РФ</t>
  </si>
  <si>
    <t>Плата за негативное воздействие на окружающую среду</t>
  </si>
  <si>
    <t>Прочие неналоговые доходы</t>
  </si>
  <si>
    <t xml:space="preserve">ИТОГО  ДОХОДОВ </t>
  </si>
  <si>
    <t>Исполнение областного бюджета по доходам за январь-февраль 2017 года</t>
  </si>
  <si>
    <t>Факт на 1 марта 2017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</si>
</sst>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52" applyFont="1" applyBorder="1" applyAlignment="1" applyProtection="1">
      <alignment horizontal="center" vertical="center" wrapText="1"/>
      <protection locked="0"/>
    </xf>
    <xf numFmtId="0" fontId="5" fillId="0" borderId="10" xfId="52" applyFont="1" applyBorder="1" applyAlignment="1" applyProtection="1">
      <alignment horizontal="center" vertical="center" wrapText="1"/>
      <protection locked="0"/>
    </xf>
    <xf numFmtId="14" fontId="5" fillId="0" borderId="10" xfId="52" applyNumberFormat="1" applyFont="1" applyBorder="1" applyAlignment="1" applyProtection="1">
      <alignment horizontal="center" vertical="center" wrapText="1"/>
      <protection locked="0"/>
    </xf>
    <xf numFmtId="0" fontId="6" fillId="0" borderId="10" xfId="52" applyFont="1" applyBorder="1" applyAlignment="1" applyProtection="1">
      <alignment horizontal="center" vertical="center" wrapText="1"/>
      <protection locked="0"/>
    </xf>
    <xf numFmtId="1" fontId="6" fillId="0" borderId="10" xfId="52" applyNumberFormat="1" applyFont="1" applyBorder="1" applyAlignment="1" applyProtection="1">
      <alignment horizontal="center" vertical="center" wrapText="1"/>
      <protection locked="0"/>
    </xf>
    <xf numFmtId="0" fontId="5" fillId="33" borderId="10" xfId="52" applyFont="1" applyFill="1" applyBorder="1" applyAlignment="1" applyProtection="1">
      <alignment horizontal="left" vertical="center" wrapText="1"/>
      <protection locked="0"/>
    </xf>
    <xf numFmtId="3" fontId="5" fillId="33" borderId="10" xfId="52" applyNumberFormat="1" applyFont="1" applyFill="1" applyBorder="1" applyAlignment="1" applyProtection="1">
      <alignment horizontal="center" vertical="center" wrapText="1"/>
      <protection locked="0"/>
    </xf>
    <xf numFmtId="164" fontId="5" fillId="33" borderId="10" xfId="52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52" applyNumberFormat="1" applyFont="1" applyBorder="1" applyAlignment="1" applyProtection="1">
      <alignment horizontal="center" vertical="center" wrapText="1"/>
      <protection locked="0"/>
    </xf>
    <xf numFmtId="0" fontId="7" fillId="0" borderId="10" xfId="52" applyFont="1" applyBorder="1" applyAlignment="1" applyProtection="1">
      <alignment horizontal="left" vertical="center" wrapText="1"/>
      <protection/>
    </xf>
    <xf numFmtId="3" fontId="7" fillId="34" borderId="10" xfId="52" applyNumberFormat="1" applyFont="1" applyFill="1" applyBorder="1" applyAlignment="1" applyProtection="1">
      <alignment horizontal="center" vertical="center" wrapText="1"/>
      <protection locked="0"/>
    </xf>
    <xf numFmtId="164" fontId="7" fillId="34" borderId="10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2" applyFont="1" applyBorder="1" applyAlignment="1" applyProtection="1">
      <alignment horizontal="left" vertical="center" wrapText="1"/>
      <protection locked="0"/>
    </xf>
    <xf numFmtId="3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52" applyFont="1" applyFill="1" applyBorder="1" applyAlignment="1" applyProtection="1">
      <alignment horizontal="left" vertical="center" wrapText="1"/>
      <protection locked="0"/>
    </xf>
    <xf numFmtId="3" fontId="8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52" applyFont="1" applyFill="1" applyBorder="1" applyAlignment="1" applyProtection="1">
      <alignment horizontal="left" vertical="center" wrapText="1"/>
      <protection locked="0"/>
    </xf>
    <xf numFmtId="3" fontId="7" fillId="0" borderId="10" xfId="52" applyNumberFormat="1" applyFont="1" applyBorder="1" applyAlignment="1" applyProtection="1">
      <alignment horizontal="center" vertical="center" wrapText="1"/>
      <protection locked="0"/>
    </xf>
    <xf numFmtId="0" fontId="7" fillId="34" borderId="10" xfId="52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wrapText="1"/>
    </xf>
    <xf numFmtId="0" fontId="3" fillId="0" borderId="0" xfId="52" applyFont="1" applyBorder="1" applyProtection="1">
      <alignment/>
      <protection locked="0"/>
    </xf>
    <xf numFmtId="0" fontId="3" fillId="0" borderId="0" xfId="0" applyFont="1" applyAlignment="1">
      <alignment horizontal="center" vertical="center" wrapText="1"/>
    </xf>
    <xf numFmtId="3" fontId="8" fillId="0" borderId="10" xfId="52" applyNumberFormat="1" applyFont="1" applyBorder="1" applyAlignment="1" applyProtection="1">
      <alignment horizontal="center" vertical="center" wrapText="1"/>
      <protection locked="0"/>
    </xf>
    <xf numFmtId="164" fontId="8" fillId="34" borderId="10" xfId="52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52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52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164" fontId="3" fillId="0" borderId="0" xfId="0" applyNumberFormat="1" applyFont="1" applyBorder="1" applyAlignment="1">
      <alignment/>
    </xf>
    <xf numFmtId="0" fontId="3" fillId="0" borderId="0" xfId="52" applyFont="1" applyBorder="1" applyAlignment="1" applyProtection="1">
      <alignment horizontal="center" vertical="center" wrapText="1"/>
      <protection locked="0"/>
    </xf>
    <xf numFmtId="0" fontId="4" fillId="0" borderId="11" xfId="52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АВИТЕЛЬСТВО-200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&#1072;&#1088;&#1090;&#1072;&#1084;&#1077;&#1085;&#1090;_&#1060;&#1080;&#1085;&#1072;&#1085;&#1089;&#1086;&#1074;\&#1057;&#1086;&#1090;&#1088;&#1091;&#1076;&#1085;&#1080;&#1082;&#1080;\502\&#1055;&#1056;&#1040;&#1042;&#1048;&#1058;&#1045;&#1051;&#1068;&#1057;&#1058;&#1042;&#1054;%202007-2017\2017%20&#1075;&#1086;&#1076;\&#1055;&#1088;&#1072;&#1074;&#1080;&#1090;&#1077;&#1083;&#1100;&#1089;&#1090;&#1074;&#1086;%20&#1085;&#1072;%201%20&#1084;&#1072;&#1088;&#1090;&#1072;%202017%20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чая (областной) "/>
      <sheetName val="рабочая(районы) "/>
      <sheetName val="Таблица 1"/>
      <sheetName val="Таблица №2"/>
      <sheetName val="Таблица №3 "/>
      <sheetName val="таблица 4"/>
      <sheetName val="таблица 4а"/>
      <sheetName val="Таблица №5 "/>
      <sheetName val="Таблица №6"/>
      <sheetName val="Боровику"/>
      <sheetName val="Боровику (2)"/>
    </sheetNames>
    <sheetDataSet>
      <sheetData sheetId="0">
        <row r="5">
          <cell r="B5" t="str">
            <v>План 2017 года</v>
          </cell>
        </row>
        <row r="9">
          <cell r="B9">
            <v>13757201</v>
          </cell>
          <cell r="F9">
            <v>798179</v>
          </cell>
        </row>
        <row r="11">
          <cell r="B11">
            <v>5700000</v>
          </cell>
          <cell r="F11">
            <v>0</v>
          </cell>
        </row>
        <row r="12">
          <cell r="B12">
            <v>8057201</v>
          </cell>
          <cell r="F12">
            <v>798179</v>
          </cell>
        </row>
        <row r="13">
          <cell r="B13">
            <v>14705210</v>
          </cell>
          <cell r="F13">
            <v>2026858</v>
          </cell>
        </row>
        <row r="14">
          <cell r="B14">
            <v>5482203</v>
          </cell>
        </row>
        <row r="15">
          <cell r="B15">
            <v>1813538</v>
          </cell>
          <cell r="F15">
            <v>152133</v>
          </cell>
        </row>
        <row r="16">
          <cell r="B16">
            <v>7545295</v>
          </cell>
        </row>
        <row r="17">
          <cell r="B17">
            <v>1286759</v>
          </cell>
          <cell r="F17">
            <v>151166</v>
          </cell>
        </row>
        <row r="18">
          <cell r="B18">
            <v>653113</v>
          </cell>
          <cell r="F18">
            <v>99178</v>
          </cell>
        </row>
        <row r="19">
          <cell r="B19">
            <v>70258</v>
          </cell>
        </row>
        <row r="21">
          <cell r="B21">
            <v>7100</v>
          </cell>
          <cell r="F21">
            <v>0</v>
          </cell>
        </row>
        <row r="22">
          <cell r="B22">
            <v>1429700</v>
          </cell>
          <cell r="F22">
            <v>23659</v>
          </cell>
        </row>
        <row r="23">
          <cell r="B23">
            <v>31200</v>
          </cell>
          <cell r="F23">
            <v>3968</v>
          </cell>
        </row>
        <row r="24">
          <cell r="B24">
            <v>5700</v>
          </cell>
          <cell r="F24">
            <v>0</v>
          </cell>
        </row>
        <row r="25">
          <cell r="B25">
            <v>108038</v>
          </cell>
          <cell r="F25">
            <v>3996</v>
          </cell>
        </row>
        <row r="26">
          <cell r="B26">
            <v>869894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zoomScalePageLayoutView="0" workbookViewId="0" topLeftCell="A1">
      <selection activeCell="C5" sqref="C5"/>
    </sheetView>
  </sheetViews>
  <sheetFormatPr defaultColWidth="9.00390625" defaultRowHeight="15.75"/>
  <cols>
    <col min="1" max="1" width="48.75390625" style="1" customWidth="1"/>
    <col min="2" max="2" width="13.625" style="1" customWidth="1"/>
    <col min="3" max="3" width="13.375" style="1" customWidth="1"/>
    <col min="4" max="4" width="13.00390625" style="1" customWidth="1"/>
    <col min="5" max="5" width="9.00390625" style="1" customWidth="1"/>
    <col min="6" max="6" width="10.25390625" style="1" bestFit="1" customWidth="1"/>
    <col min="7" max="7" width="9.00390625" style="1" customWidth="1"/>
    <col min="8" max="8" width="11.375" style="1" customWidth="1"/>
    <col min="9" max="16384" width="9.00390625" style="1" customWidth="1"/>
  </cols>
  <sheetData>
    <row r="1" ht="18" customHeight="1"/>
    <row r="2" spans="1:4" ht="19.5" customHeight="1">
      <c r="A2" s="30" t="s">
        <v>23</v>
      </c>
      <c r="B2" s="30"/>
      <c r="C2" s="30"/>
      <c r="D2" s="30"/>
    </row>
    <row r="3" spans="3:4" ht="19.5" customHeight="1">
      <c r="C3" s="31" t="s">
        <v>0</v>
      </c>
      <c r="D3" s="31"/>
    </row>
    <row r="4" spans="1:4" ht="64.5" customHeight="1">
      <c r="A4" s="2" t="s">
        <v>1</v>
      </c>
      <c r="B4" s="3" t="str">
        <f>'[1]Рабочая (областной) '!B5</f>
        <v>План 2017 года</v>
      </c>
      <c r="C4" s="3" t="s">
        <v>24</v>
      </c>
      <c r="D4" s="3" t="s">
        <v>2</v>
      </c>
    </row>
    <row r="5" spans="1:4" ht="18.75" customHeight="1">
      <c r="A5" s="4">
        <v>1</v>
      </c>
      <c r="B5" s="5">
        <v>2</v>
      </c>
      <c r="C5" s="5">
        <v>3</v>
      </c>
      <c r="D5" s="4">
        <v>4</v>
      </c>
    </row>
    <row r="6" spans="1:4" ht="24.75" customHeight="1">
      <c r="A6" s="6" t="s">
        <v>3</v>
      </c>
      <c r="B6" s="7">
        <f>B8+B12+B13+B14+B15+B16+B17+B18</f>
        <v>45313577</v>
      </c>
      <c r="C6" s="7">
        <f>C8+C12+C13+C14+C15+C16+C17+C18</f>
        <v>3938110</v>
      </c>
      <c r="D6" s="8">
        <f>C6/B6*100</f>
        <v>8.690794814101743</v>
      </c>
    </row>
    <row r="7" spans="1:4" ht="16.5">
      <c r="A7" s="10" t="s">
        <v>4</v>
      </c>
      <c r="B7" s="11"/>
      <c r="C7" s="11"/>
      <c r="D7" s="12"/>
    </row>
    <row r="8" spans="1:6" ht="19.5" customHeight="1">
      <c r="A8" s="13" t="s">
        <v>5</v>
      </c>
      <c r="B8" s="14">
        <f>'[1]Рабочая (областной) '!B9</f>
        <v>13757201</v>
      </c>
      <c r="C8" s="18">
        <f>'[1]Рабочая (областной) '!F9</f>
        <v>798179</v>
      </c>
      <c r="D8" s="12">
        <f>C8/B8*100</f>
        <v>5.801899674214253</v>
      </c>
      <c r="F8" s="9"/>
    </row>
    <row r="9" spans="1:6" ht="19.5" customHeight="1">
      <c r="A9" s="15" t="s">
        <v>4</v>
      </c>
      <c r="B9" s="16"/>
      <c r="C9" s="23"/>
      <c r="D9" s="24"/>
      <c r="F9" s="9"/>
    </row>
    <row r="10" spans="1:6" ht="33" customHeight="1">
      <c r="A10" s="15" t="s">
        <v>6</v>
      </c>
      <c r="B10" s="16">
        <f>'[1]Рабочая (областной) '!B11</f>
        <v>5700000</v>
      </c>
      <c r="C10" s="23">
        <f>'[1]Рабочая (областной) '!F11</f>
        <v>0</v>
      </c>
      <c r="D10" s="24">
        <f>C10/B10*100</f>
        <v>0</v>
      </c>
      <c r="F10" s="9"/>
    </row>
    <row r="11" spans="1:6" ht="33" customHeight="1">
      <c r="A11" s="15" t="s">
        <v>7</v>
      </c>
      <c r="B11" s="16">
        <f>'[1]Рабочая (областной) '!B12</f>
        <v>8057201</v>
      </c>
      <c r="C11" s="23">
        <f>'[1]Рабочая (областной) '!F12</f>
        <v>798179</v>
      </c>
      <c r="D11" s="24">
        <f>C11/B11*100</f>
        <v>9.90640546264143</v>
      </c>
      <c r="F11" s="9"/>
    </row>
    <row r="12" spans="1:5" ht="19.5" customHeight="1">
      <c r="A12" s="13" t="s">
        <v>8</v>
      </c>
      <c r="B12" s="14">
        <f>'[1]Рабочая (областной) '!B13</f>
        <v>14705210</v>
      </c>
      <c r="C12" s="18">
        <f>'[1]Рабочая (областной) '!F13</f>
        <v>2026858</v>
      </c>
      <c r="D12" s="12">
        <f aca="true" t="shared" si="0" ref="D12:D25">C12/B12*100</f>
        <v>13.78326457085618</v>
      </c>
      <c r="E12" s="9"/>
    </row>
    <row r="13" spans="1:4" ht="19.5" customHeight="1">
      <c r="A13" s="13" t="s">
        <v>9</v>
      </c>
      <c r="B13" s="14">
        <f>'[1]Рабочая (областной) '!B14</f>
        <v>5482203</v>
      </c>
      <c r="C13" s="18">
        <v>452711</v>
      </c>
      <c r="D13" s="12">
        <f t="shared" si="0"/>
        <v>8.25782992712966</v>
      </c>
    </row>
    <row r="14" spans="1:4" ht="34.5" customHeight="1">
      <c r="A14" s="17" t="s">
        <v>10</v>
      </c>
      <c r="B14" s="14">
        <f>'[1]Рабочая (областной) '!B15</f>
        <v>1813538</v>
      </c>
      <c r="C14" s="18">
        <f>'[1]Рабочая (областной) '!F15</f>
        <v>152133</v>
      </c>
      <c r="D14" s="12">
        <f t="shared" si="0"/>
        <v>8.388740682577371</v>
      </c>
    </row>
    <row r="15" spans="1:6" ht="19.5" customHeight="1">
      <c r="A15" s="13" t="s">
        <v>11</v>
      </c>
      <c r="B15" s="14">
        <f>'[1]Рабочая (областной) '!B16</f>
        <v>7545295</v>
      </c>
      <c r="C15" s="18">
        <v>250156</v>
      </c>
      <c r="D15" s="12">
        <f t="shared" si="0"/>
        <v>3.315390584463563</v>
      </c>
      <c r="F15" s="9"/>
    </row>
    <row r="16" spans="1:5" ht="19.5" customHeight="1">
      <c r="A16" s="13" t="s">
        <v>12</v>
      </c>
      <c r="B16" s="14">
        <f>'[1]Рабочая (областной) '!B17</f>
        <v>1286759</v>
      </c>
      <c r="C16" s="18">
        <f>'[1]Рабочая (областной) '!F17</f>
        <v>151166</v>
      </c>
      <c r="D16" s="12">
        <f t="shared" si="0"/>
        <v>11.747809807430917</v>
      </c>
      <c r="E16" s="9"/>
    </row>
    <row r="17" spans="1:6" ht="19.5" customHeight="1">
      <c r="A17" s="13" t="s">
        <v>13</v>
      </c>
      <c r="B17" s="14">
        <f>'[1]Рабочая (областной) '!B18</f>
        <v>653113</v>
      </c>
      <c r="C17" s="18">
        <f>'[1]Рабочая (областной) '!F18</f>
        <v>99178</v>
      </c>
      <c r="D17" s="12">
        <f t="shared" si="0"/>
        <v>15.185427330339465</v>
      </c>
      <c r="F17" s="9"/>
    </row>
    <row r="18" spans="1:6" ht="19.5" customHeight="1">
      <c r="A18" s="17" t="s">
        <v>14</v>
      </c>
      <c r="B18" s="14">
        <f>'[1]Рабочая (областной) '!B19</f>
        <v>70258</v>
      </c>
      <c r="C18" s="18">
        <v>7729</v>
      </c>
      <c r="D18" s="12">
        <f t="shared" si="0"/>
        <v>11.000882461783712</v>
      </c>
      <c r="F18" s="9"/>
    </row>
    <row r="19" spans="1:4" ht="24" customHeight="1">
      <c r="A19" s="6" t="s">
        <v>15</v>
      </c>
      <c r="B19" s="7">
        <f>B20+B21+B22+B24+B25+B23</f>
        <v>2451632</v>
      </c>
      <c r="C19" s="7">
        <f>C20+C21+C22+C24+C25+C23</f>
        <v>113395</v>
      </c>
      <c r="D19" s="8">
        <f t="shared" si="0"/>
        <v>4.625286339874826</v>
      </c>
    </row>
    <row r="20" spans="1:4" ht="47.25">
      <c r="A20" s="13" t="s">
        <v>16</v>
      </c>
      <c r="B20" s="14">
        <f>'[1]Рабочая (областной) '!B21</f>
        <v>7100</v>
      </c>
      <c r="C20" s="18">
        <f>'[1]Рабочая (областной) '!F21</f>
        <v>0</v>
      </c>
      <c r="D20" s="12">
        <f t="shared" si="0"/>
        <v>0</v>
      </c>
    </row>
    <row r="21" spans="1:4" ht="39.75" customHeight="1">
      <c r="A21" s="13" t="s">
        <v>17</v>
      </c>
      <c r="B21" s="14">
        <f>'[1]Рабочая (областной) '!B22</f>
        <v>1429700</v>
      </c>
      <c r="C21" s="18">
        <f>'[1]Рабочая (областной) '!F22</f>
        <v>23659</v>
      </c>
      <c r="D21" s="12">
        <f t="shared" si="0"/>
        <v>1.6548226900748408</v>
      </c>
    </row>
    <row r="22" spans="1:4" ht="54" customHeight="1">
      <c r="A22" s="19" t="s">
        <v>18</v>
      </c>
      <c r="B22" s="14">
        <f>'[1]Рабочая (областной) '!B23</f>
        <v>31200</v>
      </c>
      <c r="C22" s="18">
        <f>'[1]Рабочая (областной) '!F23</f>
        <v>3968</v>
      </c>
      <c r="D22" s="12">
        <f t="shared" si="0"/>
        <v>12.717948717948719</v>
      </c>
    </row>
    <row r="23" spans="1:4" ht="51.75" customHeight="1">
      <c r="A23" s="13" t="s">
        <v>19</v>
      </c>
      <c r="B23" s="14">
        <f>'[1]Рабочая (областной) '!B24</f>
        <v>5700</v>
      </c>
      <c r="C23" s="18">
        <f>'[1]Рабочая (областной) '!F24</f>
        <v>0</v>
      </c>
      <c r="D23" s="12">
        <f t="shared" si="0"/>
        <v>0</v>
      </c>
    </row>
    <row r="24" spans="1:4" ht="33" customHeight="1">
      <c r="A24" s="13" t="s">
        <v>20</v>
      </c>
      <c r="B24" s="14">
        <f>'[1]Рабочая (областной) '!B25</f>
        <v>108038</v>
      </c>
      <c r="C24" s="18">
        <f>'[1]Рабочая (областной) '!F25</f>
        <v>3996</v>
      </c>
      <c r="D24" s="12">
        <f t="shared" si="0"/>
        <v>3.6986986060460207</v>
      </c>
    </row>
    <row r="25" spans="1:4" ht="18" customHeight="1">
      <c r="A25" s="19" t="s">
        <v>21</v>
      </c>
      <c r="B25" s="14">
        <f>'[1]Рабочая (областной) '!B26</f>
        <v>869894</v>
      </c>
      <c r="C25" s="18">
        <v>81772</v>
      </c>
      <c r="D25" s="12">
        <f t="shared" si="0"/>
        <v>9.40022577463461</v>
      </c>
    </row>
    <row r="26" spans="1:6" ht="33" customHeight="1">
      <c r="A26" s="6" t="s">
        <v>22</v>
      </c>
      <c r="B26" s="7">
        <f>B19+B6</f>
        <v>47765209</v>
      </c>
      <c r="C26" s="7">
        <f>C19+C6</f>
        <v>4051505</v>
      </c>
      <c r="D26" s="8">
        <f>C26/B26*100</f>
        <v>8.482125557118362</v>
      </c>
      <c r="F26" s="9"/>
    </row>
    <row r="27" spans="1:4" ht="27" customHeight="1">
      <c r="A27" s="25"/>
      <c r="B27" s="26"/>
      <c r="C27" s="26"/>
      <c r="D27" s="27"/>
    </row>
    <row r="28" spans="1:6" ht="55.5" customHeight="1">
      <c r="A28" s="20"/>
      <c r="B28" s="28"/>
      <c r="C28" s="32"/>
      <c r="D28" s="33"/>
      <c r="E28" s="21"/>
      <c r="F28" s="29"/>
    </row>
    <row r="29" spans="1:4" ht="16.5">
      <c r="A29" s="22"/>
      <c r="B29" s="22"/>
      <c r="C29" s="22"/>
      <c r="D29" s="22"/>
    </row>
    <row r="30" spans="1:4" ht="16.5">
      <c r="A30" s="22"/>
      <c r="B30" s="22"/>
      <c r="C30" s="22"/>
      <c r="D30" s="22"/>
    </row>
    <row r="31" spans="1:4" ht="16.5">
      <c r="A31" s="22"/>
      <c r="B31" s="22"/>
      <c r="C31" s="22"/>
      <c r="D31" s="22"/>
    </row>
  </sheetData>
  <sheetProtection/>
  <mergeCells count="3">
    <mergeCell ref="A2:D2"/>
    <mergeCell ref="C3:D3"/>
    <mergeCell ref="C28:D28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Ширяева Елена Петровна</dc:creator>
  <cp:keywords/>
  <dc:description/>
  <cp:lastModifiedBy>Ширяева Елена Петровна</cp:lastModifiedBy>
  <cp:lastPrinted>2017-04-18T08:57:28Z</cp:lastPrinted>
  <dcterms:created xsi:type="dcterms:W3CDTF">2017-01-24T12:27:10Z</dcterms:created>
  <dcterms:modified xsi:type="dcterms:W3CDTF">2017-05-22T08:05:44Z</dcterms:modified>
  <cp:category/>
  <cp:version/>
  <cp:contentType/>
  <cp:contentStatus/>
</cp:coreProperties>
</file>