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J73" i="1"/>
  <c r="M7"/>
  <c r="K7"/>
  <c r="H7"/>
  <c r="I7"/>
  <c r="H27"/>
  <c r="M28"/>
  <c r="M45"/>
  <c r="M58"/>
  <c r="M67"/>
  <c r="K67"/>
  <c r="H67"/>
  <c r="I28"/>
  <c r="K28"/>
  <c r="H28"/>
  <c r="H43"/>
  <c r="H57"/>
  <c r="K58"/>
  <c r="I58"/>
  <c r="K45"/>
  <c r="I45"/>
  <c r="F73"/>
  <c r="E73"/>
  <c r="I67"/>
  <c r="L67"/>
  <c r="L58"/>
  <c r="L45"/>
  <c r="L28"/>
  <c r="L7"/>
  <c r="L73" s="1"/>
  <c r="J7"/>
  <c r="H26"/>
  <c r="J28"/>
  <c r="J58"/>
  <c r="J45"/>
  <c r="H65"/>
  <c r="H58" s="1"/>
  <c r="H16"/>
  <c r="H53"/>
  <c r="H45" s="1"/>
  <c r="H25"/>
  <c r="H23"/>
  <c r="H24"/>
  <c r="H40"/>
  <c r="H22"/>
  <c r="H21"/>
  <c r="H18"/>
  <c r="M73"/>
  <c r="K73"/>
  <c r="H73" l="1"/>
  <c r="I73"/>
</calcChain>
</file>

<file path=xl/sharedStrings.xml><?xml version="1.0" encoding="utf-8"?>
<sst xmlns="http://schemas.openxmlformats.org/spreadsheetml/2006/main" count="281" uniqueCount="120">
  <si>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</si>
  <si>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</si>
  <si>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</si>
  <si>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</si>
  <si>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</si>
  <si>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</si>
  <si>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</si>
  <si>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</si>
  <si>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</si>
  <si>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</si>
  <si>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</si>
  <si>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</si>
  <si>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</si>
  <si>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</si>
  <si>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</si>
  <si>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</si>
  <si>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</si>
  <si>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</si>
  <si>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</si>
  <si>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</si>
  <si>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</si>
  <si>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</si>
  <si>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</si>
  <si>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</si>
  <si>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</si>
  <si>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</si>
  <si>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</si>
  <si>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</si>
  <si>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</si>
  <si>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</si>
  <si>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</si>
  <si>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</si>
  <si>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</si>
  <si>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</si>
  <si>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</si>
  <si>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</si>
  <si>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</si>
  <si>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</si>
  <si>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</si>
  <si>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</si>
  <si>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</si>
  <si>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</si>
  <si>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</si>
  <si>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</si>
  <si>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</si>
  <si>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</si>
  <si>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</si>
  <si>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</si>
  <si>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</si>
  <si>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</si>
  <si>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</si>
  <si>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</si>
  <si>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</si>
  <si>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</si>
  <si>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</si>
  <si>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</si>
  <si>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</si>
  <si>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</si>
  <si>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</si>
  <si>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</si>
  <si>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</si>
  <si>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</si>
  <si>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</si>
  <si>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</si>
  <si>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</si>
  <si>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</si>
  <si>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</si>
  <si>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</si>
  <si>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</si>
  <si>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</si>
  <si>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</si>
  <si>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</si>
  <si>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</si>
  <si>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</si>
  <si>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</si>
  <si>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</si>
  <si>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</si>
  <si>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</si>
  <si>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</si>
  <si>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</si>
  <si>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</si>
  <si>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</si>
  <si>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</si>
  <si>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</si>
  <si>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</si>
  <si>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</si>
  <si>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</si>
  <si>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</si>
  <si>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</si>
  <si>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</si>
  <si>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</si>
  <si>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</si>
  <si>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</si>
  <si>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</si>
  <si>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</si>
  <si>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</si>
  <si>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</si>
  <si>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</si>
  <si>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</si>
  <si>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</si>
  <si>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</si>
  <si>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</si>
  <si>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</si>
  <si>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</si>
  <si>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</si>
  <si>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</si>
  <si>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</si>
  <si>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</si>
  <si>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</si>
  <si>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</si>
  <si>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</si>
  <si>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</si>
  <si>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</si>
  <si>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</si>
  <si>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</si>
  <si>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</si>
  <si>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</si>
  <si>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</si>
  <si>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</si>
  <si>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 xml:space="preserve">                         и о сроке их реализации по состоянию на 04.09.2017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</si>
</sst>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36" zoomScale="130" zoomScaleNormal="130" workbookViewId="0">
      <selection activeCell="O15" sqref="O15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3" t="s">
        <v>119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4" t="s">
        <v>37</v>
      </c>
      <c r="K5" s="50" t="s">
        <v>5</v>
      </c>
      <c r="L5" s="51"/>
      <c r="M5" s="52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5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SUM(I29:I43)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SUM(H46:H57)</f>
        <v>3763.3999999999996</v>
      </c>
      <c r="I45" s="33">
        <f>SUM(I46:I57)</f>
        <v>2250</v>
      </c>
      <c r="J45" s="34">
        <f>F45-I45</f>
        <v>2750</v>
      </c>
      <c r="K45" s="33">
        <f>SUM(K46:K57)</f>
        <v>1513.3999999999996</v>
      </c>
      <c r="L45" s="33">
        <f>SUM(L46:L56)</f>
        <v>0</v>
      </c>
      <c r="M45" s="33">
        <f>SUM(M46:M57)</f>
        <v>1513.3999999999996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30" t="s">
        <v>63</v>
      </c>
      <c r="B58" s="31" t="s">
        <v>64</v>
      </c>
      <c r="C58" s="30" t="s">
        <v>13</v>
      </c>
      <c r="D58" s="32" t="s">
        <v>65</v>
      </c>
      <c r="E58" s="33">
        <v>5250</v>
      </c>
      <c r="F58" s="33">
        <v>5250</v>
      </c>
      <c r="G58" s="33"/>
      <c r="H58" s="33">
        <f>SUM(H59:H66)</f>
        <v>1833.0900000000001</v>
      </c>
      <c r="I58" s="33">
        <f>SUM(I59:I66)</f>
        <v>525</v>
      </c>
      <c r="J58" s="34">
        <f>E58-I58</f>
        <v>4725</v>
      </c>
      <c r="K58" s="33">
        <f>SUM(K59:K66)</f>
        <v>1308.0900000000001</v>
      </c>
      <c r="L58" s="33">
        <f>SUM(L59:L65)</f>
        <v>0</v>
      </c>
      <c r="M58" s="33">
        <f>SUM(M59:M66)</f>
        <v>1308.0900000000001</v>
      </c>
      <c r="N58" s="2"/>
    </row>
    <row r="59" spans="1:14" ht="11.25" customHeight="1">
      <c r="A59" s="17"/>
      <c r="B59" s="18"/>
      <c r="C59" s="5" t="s">
        <v>15</v>
      </c>
      <c r="D59" s="8" t="s">
        <v>70</v>
      </c>
      <c r="E59" s="7" t="s">
        <v>11</v>
      </c>
      <c r="F59" s="7" t="s">
        <v>11</v>
      </c>
      <c r="G59" s="7"/>
      <c r="H59" s="7">
        <v>165.58500000000001</v>
      </c>
      <c r="I59" s="7"/>
      <c r="J59" s="20"/>
      <c r="K59" s="7">
        <v>165.58500000000001</v>
      </c>
      <c r="L59" s="7"/>
      <c r="M59" s="7">
        <v>165.58500000000001</v>
      </c>
      <c r="N59" s="2"/>
    </row>
    <row r="60" spans="1:14" ht="10.5" customHeight="1">
      <c r="A60" s="17"/>
      <c r="B60" s="18"/>
      <c r="C60" s="5" t="s">
        <v>16</v>
      </c>
      <c r="D60" s="8" t="s">
        <v>74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1.25" customHeight="1">
      <c r="A61" s="17"/>
      <c r="B61" s="18"/>
      <c r="C61" s="5" t="s">
        <v>18</v>
      </c>
      <c r="D61" s="8" t="s">
        <v>79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29</v>
      </c>
      <c r="D62" s="8" t="s">
        <v>86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35</v>
      </c>
      <c r="D63" s="8" t="s">
        <v>93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39</v>
      </c>
      <c r="D64" s="8" t="s">
        <v>97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42</v>
      </c>
      <c r="D65" s="8" t="s">
        <v>106</v>
      </c>
      <c r="E65" s="7" t="s">
        <v>11</v>
      </c>
      <c r="F65" s="7" t="s">
        <v>11</v>
      </c>
      <c r="G65" s="7"/>
      <c r="H65" s="7">
        <f>165.585+I65</f>
        <v>690.58500000000004</v>
      </c>
      <c r="I65" s="7">
        <v>525</v>
      </c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48</v>
      </c>
      <c r="D66" s="8" t="s">
        <v>115</v>
      </c>
      <c r="E66" s="7" t="s">
        <v>11</v>
      </c>
      <c r="F66" s="7" t="s">
        <v>11</v>
      </c>
      <c r="G66" s="7"/>
      <c r="H66" s="7">
        <v>148.995</v>
      </c>
      <c r="I66" s="7"/>
      <c r="J66" s="20"/>
      <c r="K66" s="7">
        <v>148.995</v>
      </c>
      <c r="L66" s="7"/>
      <c r="M66" s="7">
        <v>148.995</v>
      </c>
      <c r="N66" s="2"/>
    </row>
    <row r="67" spans="1:14" ht="21.75" customHeight="1">
      <c r="A67" s="43" t="s">
        <v>83</v>
      </c>
      <c r="B67" s="44" t="s">
        <v>84</v>
      </c>
      <c r="C67" s="39" t="s">
        <v>88</v>
      </c>
      <c r="D67" s="40" t="s">
        <v>87</v>
      </c>
      <c r="E67" s="45">
        <v>3500</v>
      </c>
      <c r="F67" s="45">
        <v>3500</v>
      </c>
      <c r="G67" s="45"/>
      <c r="H67" s="45">
        <f>SUM(H68:H71)</f>
        <v>342.44</v>
      </c>
      <c r="I67" s="45">
        <f>SUM(I68:I70)</f>
        <v>0</v>
      </c>
      <c r="J67" s="46">
        <v>3500</v>
      </c>
      <c r="K67" s="45">
        <f>SUM(K68:K71)</f>
        <v>342.44</v>
      </c>
      <c r="L67" s="45">
        <f>SUM(L68:L70)</f>
        <v>0</v>
      </c>
      <c r="M67" s="45">
        <f>SUM(M68:M71)</f>
        <v>342.44</v>
      </c>
      <c r="N67" s="2"/>
    </row>
    <row r="68" spans="1:14" ht="10.5" customHeight="1">
      <c r="A68" s="41"/>
      <c r="B68" s="42"/>
      <c r="C68" s="5" t="s">
        <v>15</v>
      </c>
      <c r="D68" s="8" t="s">
        <v>92</v>
      </c>
      <c r="E68" s="7" t="s">
        <v>11</v>
      </c>
      <c r="F68" s="7" t="s">
        <v>11</v>
      </c>
      <c r="G68" s="7"/>
      <c r="H68" s="7">
        <v>85.61</v>
      </c>
      <c r="I68" s="7"/>
      <c r="J68" s="20"/>
      <c r="K68" s="7">
        <v>85.61</v>
      </c>
      <c r="L68" s="7"/>
      <c r="M68" s="7">
        <v>85.61</v>
      </c>
      <c r="N68" s="2"/>
    </row>
    <row r="69" spans="1:14" ht="9.75" customHeight="1">
      <c r="A69" s="41"/>
      <c r="B69" s="42"/>
      <c r="C69" s="5" t="s">
        <v>16</v>
      </c>
      <c r="D69" s="8" t="s">
        <v>96</v>
      </c>
      <c r="E69" s="7" t="s">
        <v>11</v>
      </c>
      <c r="F69" s="7" t="s">
        <v>11</v>
      </c>
      <c r="G69" s="7"/>
      <c r="H69" s="7">
        <v>85.61</v>
      </c>
      <c r="I69" s="7"/>
      <c r="J69" s="20"/>
      <c r="K69" s="7">
        <v>85.61</v>
      </c>
      <c r="L69" s="7"/>
      <c r="M69" s="7">
        <v>85.61</v>
      </c>
      <c r="N69" s="2"/>
    </row>
    <row r="70" spans="1:14" ht="9.75" customHeight="1">
      <c r="A70" s="41"/>
      <c r="B70" s="42"/>
      <c r="C70" s="5" t="s">
        <v>18</v>
      </c>
      <c r="D70" s="8" t="s">
        <v>102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29</v>
      </c>
      <c r="D71" s="8" t="s">
        <v>110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15.75" customHeight="1">
      <c r="A72" s="43" t="s">
        <v>113</v>
      </c>
      <c r="B72" s="44" t="s">
        <v>111</v>
      </c>
      <c r="C72" s="39" t="s">
        <v>13</v>
      </c>
      <c r="D72" s="40" t="s">
        <v>112</v>
      </c>
      <c r="E72" s="45">
        <v>4000</v>
      </c>
      <c r="F72" s="45">
        <v>4000</v>
      </c>
      <c r="G72" s="45"/>
      <c r="H72" s="45">
        <v>0</v>
      </c>
      <c r="I72" s="45">
        <v>0</v>
      </c>
      <c r="J72" s="46">
        <v>4000</v>
      </c>
      <c r="K72" s="45">
        <v>0</v>
      </c>
      <c r="L72" s="45">
        <v>0</v>
      </c>
      <c r="M72" s="45">
        <v>0</v>
      </c>
      <c r="N72" s="2"/>
    </row>
    <row r="73" spans="1:14" ht="11.25" customHeight="1">
      <c r="A73" s="36" t="s">
        <v>12</v>
      </c>
      <c r="B73" s="37"/>
      <c r="C73" s="36"/>
      <c r="D73" s="36"/>
      <c r="E73" s="38">
        <f>E7+E28+E45+E58+E67+E72</f>
        <v>26250</v>
      </c>
      <c r="F73" s="38">
        <f>F7+F28+F45+F58+F67+F72</f>
        <v>26250</v>
      </c>
      <c r="G73" s="38"/>
      <c r="H73" s="38">
        <f t="shared" ref="H73:M73" si="2">H7+H28+H45+H58+H67+H72</f>
        <v>14325.915000000001</v>
      </c>
      <c r="I73" s="38">
        <f t="shared" si="2"/>
        <v>8825</v>
      </c>
      <c r="J73" s="38">
        <f>J7+J28+J45+J58+J67+J72</f>
        <v>17425</v>
      </c>
      <c r="K73" s="38">
        <f t="shared" si="2"/>
        <v>5500.9149999999991</v>
      </c>
      <c r="L73" s="38">
        <f t="shared" si="2"/>
        <v>0</v>
      </c>
      <c r="M73" s="38">
        <f t="shared" si="2"/>
        <v>5500.9149999999991</v>
      </c>
      <c r="N73" s="47"/>
    </row>
    <row r="74" spans="1:14">
      <c r="L74" s="49"/>
      <c r="M74" s="49"/>
    </row>
    <row r="75" spans="1:14">
      <c r="H75" s="19"/>
      <c r="I75" s="48"/>
      <c r="J75" s="49"/>
      <c r="K75" s="13"/>
      <c r="M75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2017-09-04T07:19:03Z</cp:lastPrinted>
  <dcterms:created xsi:type="dcterms:W3CDTF">1999-05-06T12:41:18Z</dcterms:created>
  <dcterms:modified xsi:type="dcterms:W3CDTF">2017-09-04T07:25:44Z</dcterms:modified>
</cp:coreProperties>
</file>