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Лист1!$4:$6</definedName>
  </definedNames>
  <calcPr calcId="125725"/>
</workbook>
</file>

<file path=xl/calcChain.xml><?xml version="1.0" encoding="utf-8"?>
<calcChain xmlns="http://schemas.openxmlformats.org/spreadsheetml/2006/main">
  <c r="J73" i="1"/>
  <c r="M7"/>
  <c r="K7"/>
  <c r="H7"/>
  <c r="I7"/>
  <c r="H27"/>
  <c r="M28"/>
  <c r="M45"/>
  <c r="M58"/>
  <c r="M67"/>
  <c r="K67"/>
  <c r="H67"/>
  <c r="I28"/>
  <c r="K28"/>
  <c r="H28"/>
  <c r="H43"/>
  <c r="H57"/>
  <c r="K58"/>
  <c r="I58"/>
  <c r="K45"/>
  <c r="I45"/>
  <c r="F73"/>
  <c r="E73"/>
  <c r="I67"/>
  <c r="L67"/>
  <c r="L58"/>
  <c r="L45"/>
  <c r="L28"/>
  <c r="L7"/>
  <c r="L73" s="1"/>
  <c r="J7"/>
  <c r="H26"/>
  <c r="J28"/>
  <c r="J58"/>
  <c r="J45"/>
  <c r="H65"/>
  <c r="H58" s="1"/>
  <c r="H16"/>
  <c r="H53"/>
  <c r="H45" s="1"/>
  <c r="H25"/>
  <c r="H23"/>
  <c r="H24"/>
  <c r="H40"/>
  <c r="H22"/>
  <c r="H21"/>
  <c r="H18"/>
  <c r="M73"/>
  <c r="K73"/>
  <c r="H73" l="1"/>
  <c r="I73"/>
</calcChain>
</file>

<file path=xl/sharedStrings.xml><?xml version="1.0" encoding="utf-8"?>
<sst xmlns="http://schemas.openxmlformats.org/spreadsheetml/2006/main" count="281" uniqueCount="120">
  <si>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</si>
  <si>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</si>
  <si>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</si>
  <si>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</si>
  <si>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</si>
  <si>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</si>
  <si>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</si>
  <si>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</si>
  <si>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</si>
  <si>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</si>
  <si>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</si>
  <si>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</si>
  <si>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</si>
  <si>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</si>
  <si>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</si>
  <si>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</si>
  <si>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</si>
  <si>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</si>
  <si>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</si>
  <si>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</si>
  <si>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</si>
  <si>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</si>
  <si>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</si>
  <si>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</si>
  <si>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</si>
  <si>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</si>
  <si>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</si>
  <si>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</si>
  <si>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</si>
  <si>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</si>
  <si>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</si>
  <si>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</si>
  <si>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</si>
  <si>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</si>
  <si>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</si>
  <si>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</si>
  <si>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</si>
  <si>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</si>
  <si>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</si>
  <si>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</si>
  <si>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</si>
  <si>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</si>
  <si>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</si>
  <si>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</si>
  <si>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</si>
  <si>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</si>
  <si>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</si>
  <si>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</si>
  <si>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</si>
  <si>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</si>
  <si>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</si>
  <si>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</si>
  <si>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</si>
  <si>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</si>
  <si>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</si>
  <si>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</si>
  <si>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</si>
  <si>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</si>
  <si>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</si>
  <si>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</si>
  <si>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</si>
  <si>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</si>
  <si>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</si>
  <si>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</si>
  <si>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</si>
  <si>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</si>
  <si>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</si>
  <si>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</si>
  <si>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</si>
  <si>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</si>
  <si>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</si>
  <si>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</si>
  <si>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</si>
  <si>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</si>
  <si>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</si>
  <si>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</si>
  <si>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</si>
  <si>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</si>
  <si>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</si>
  <si>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</si>
  <si>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</si>
  <si>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</si>
  <si>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</si>
  <si>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</si>
  <si>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</si>
  <si>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</si>
  <si>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</si>
  <si>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</si>
  <si>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</si>
  <si>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</si>
  <si>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</si>
  <si>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</si>
  <si>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</si>
  <si>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</si>
  <si>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</si>
  <si>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</si>
  <si>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</si>
  <si>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</si>
  <si>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</si>
  <si>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</si>
  <si>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</si>
  <si>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</si>
  <si>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</si>
  <si>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</si>
  <si>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</si>
  <si>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</si>
  <si>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</si>
  <si>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</si>
  <si>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</si>
  <si>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</si>
  <si>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</si>
  <si>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</si>
  <si>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</si>
  <si>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</si>
  <si>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</si>
  <si>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</si>
  <si>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</si>
  <si>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выплата 20к дохода</t>
  </si>
  <si>
    <t>04.08.2017г.</t>
  </si>
  <si>
    <t xml:space="preserve">                         и о сроке их реализации по состоянию на 28.08.2017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</si>
</sst>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workbookViewId="0">
      <selection activeCell="P15" sqref="P15"/>
    </sheetView>
  </sheetViews>
  <sheetFormatPr defaultRowHeight="12.75"/>
  <cols>
    <col min="1" max="1" width="18.140625" customWidth="1"/>
    <col min="2" max="2" width="12.7109375" customWidth="1"/>
    <col min="3" max="3" width="20.140625" customWidth="1"/>
    <col min="4" max="4" width="12.28515625" customWidth="1"/>
    <col min="5" max="5" width="9.7109375" customWidth="1"/>
    <col min="6" max="6" width="15.71093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4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4" ht="12" customHeight="1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4" t="s">
        <v>37</v>
      </c>
      <c r="K5" s="50" t="s">
        <v>5</v>
      </c>
      <c r="L5" s="51"/>
      <c r="M5" s="52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5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SUM(H8:H27)</f>
        <v>6243.5</v>
      </c>
      <c r="I7" s="33">
        <f>SUM(I8:I27)</f>
        <v>5000</v>
      </c>
      <c r="J7" s="34">
        <f>F7-I7</f>
        <v>0</v>
      </c>
      <c r="K7" s="33">
        <f>SUM(K8:K27)</f>
        <v>1243.4999999999998</v>
      </c>
      <c r="L7" s="33">
        <f>SUM(L8:L26)</f>
        <v>0</v>
      </c>
      <c r="M7" s="33">
        <f>SUM(M8:M27)</f>
        <v>1243.4999999999998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t="shared" ref="H21:H26" si="0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516.20000000000005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0.5" customHeight="1">
      <c r="A27" s="5"/>
      <c r="B27" s="6"/>
      <c r="C27" s="5" t="s">
        <v>117</v>
      </c>
      <c r="D27" s="8" t="s">
        <v>118</v>
      </c>
      <c r="E27" s="7" t="s">
        <v>11</v>
      </c>
      <c r="F27" s="7" t="s">
        <v>11</v>
      </c>
      <c r="G27" s="7"/>
      <c r="H27" s="14">
        <f t="shared" ref="H27" si="1">I27+K27</f>
        <v>507.5</v>
      </c>
      <c r="I27" s="20">
        <v>500</v>
      </c>
      <c r="J27" s="20"/>
      <c r="K27" s="14">
        <v>7.5</v>
      </c>
      <c r="L27" s="7"/>
      <c r="M27" s="14">
        <v>7.5</v>
      </c>
      <c r="N27" s="2"/>
    </row>
    <row r="28" spans="1:14" ht="11.25" customHeight="1">
      <c r="A28" s="30" t="s">
        <v>31</v>
      </c>
      <c r="B28" s="31" t="s">
        <v>32</v>
      </c>
      <c r="C28" s="30" t="s">
        <v>13</v>
      </c>
      <c r="D28" s="32" t="s">
        <v>30</v>
      </c>
      <c r="E28" s="33">
        <v>3500</v>
      </c>
      <c r="F28" s="33">
        <v>3500</v>
      </c>
      <c r="G28" s="33" t="s">
        <v>11</v>
      </c>
      <c r="H28" s="33">
        <f>SUM(H29:H44)</f>
        <v>2143.4850000000001</v>
      </c>
      <c r="I28" s="33">
        <f>SUM(I29:I43)</f>
        <v>1050</v>
      </c>
      <c r="J28" s="34">
        <f>F28-I28</f>
        <v>2450</v>
      </c>
      <c r="K28" s="33">
        <f>SUM(K29:K44)</f>
        <v>1093.4849999999997</v>
      </c>
      <c r="L28" s="33">
        <f>SUM(L29:L43)</f>
        <v>0</v>
      </c>
      <c r="M28" s="33">
        <f>SUM(M29:M44)</f>
        <v>1093.4849999999997</v>
      </c>
      <c r="N28" s="2"/>
    </row>
    <row r="29" spans="1:14" ht="12" customHeight="1">
      <c r="A29" s="5"/>
      <c r="B29" s="6"/>
      <c r="C29" s="5" t="s">
        <v>15</v>
      </c>
      <c r="D29" s="8" t="s">
        <v>34</v>
      </c>
      <c r="E29" s="7" t="s">
        <v>11</v>
      </c>
      <c r="F29" s="7" t="s">
        <v>11</v>
      </c>
      <c r="G29" s="7"/>
      <c r="H29" s="7">
        <v>72.415000000000006</v>
      </c>
      <c r="I29" s="7"/>
      <c r="J29" s="20"/>
      <c r="K29" s="7">
        <v>72.415000000000006</v>
      </c>
      <c r="L29" s="7"/>
      <c r="M29" s="7">
        <v>72.415000000000006</v>
      </c>
      <c r="N29" s="2"/>
    </row>
    <row r="30" spans="1:14" ht="10.5" customHeight="1">
      <c r="A30" s="5"/>
      <c r="B30" s="6"/>
      <c r="C30" s="5" t="s">
        <v>16</v>
      </c>
      <c r="D30" s="8" t="s">
        <v>38</v>
      </c>
      <c r="E30" s="7" t="s">
        <v>11</v>
      </c>
      <c r="F30" s="7" t="s">
        <v>11</v>
      </c>
      <c r="G30" s="7"/>
      <c r="H30" s="7">
        <v>72.415000000000006</v>
      </c>
      <c r="I30" s="7"/>
      <c r="J30" s="20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18</v>
      </c>
      <c r="D31" s="8" t="s">
        <v>41</v>
      </c>
      <c r="E31" s="7" t="s">
        <v>11</v>
      </c>
      <c r="F31" s="7" t="s">
        <v>11</v>
      </c>
      <c r="G31" s="7"/>
      <c r="H31" s="7">
        <v>72.415000000000006</v>
      </c>
      <c r="I31" s="7"/>
      <c r="J31" s="20"/>
      <c r="K31" s="7">
        <v>72.415000000000006</v>
      </c>
      <c r="L31" s="7"/>
      <c r="M31" s="7">
        <v>72.415000000000006</v>
      </c>
      <c r="N31" s="2"/>
    </row>
    <row r="32" spans="1:14" ht="10.5" customHeight="1">
      <c r="A32" s="5"/>
      <c r="B32" s="6"/>
      <c r="C32" s="5" t="s">
        <v>29</v>
      </c>
      <c r="D32" s="8" t="s">
        <v>47</v>
      </c>
      <c r="E32" s="7" t="s">
        <v>11</v>
      </c>
      <c r="F32" s="7" t="s">
        <v>11</v>
      </c>
      <c r="G32" s="7"/>
      <c r="H32" s="7">
        <v>72.415000000000006</v>
      </c>
      <c r="I32" s="7"/>
      <c r="J32" s="20"/>
      <c r="K32" s="7">
        <v>72.415000000000006</v>
      </c>
      <c r="L32" s="7"/>
      <c r="M32" s="7">
        <v>72.415000000000006</v>
      </c>
      <c r="N32" s="2"/>
    </row>
    <row r="33" spans="1:14" ht="10.5" customHeight="1">
      <c r="A33" s="5"/>
      <c r="B33" s="6"/>
      <c r="C33" s="5" t="s">
        <v>35</v>
      </c>
      <c r="D33" s="8" t="s">
        <v>51</v>
      </c>
      <c r="E33" s="7" t="s">
        <v>11</v>
      </c>
      <c r="F33" s="7" t="s">
        <v>11</v>
      </c>
      <c r="G33" s="7"/>
      <c r="H33" s="7">
        <v>72.415000000000006</v>
      </c>
      <c r="I33" s="7"/>
      <c r="J33" s="20"/>
      <c r="K33" s="7">
        <v>72.415000000000006</v>
      </c>
      <c r="L33" s="7"/>
      <c r="M33" s="7">
        <v>72.415000000000006</v>
      </c>
      <c r="N33" s="2"/>
    </row>
    <row r="34" spans="1:14" ht="9.75" customHeight="1">
      <c r="A34" s="5"/>
      <c r="B34" s="6"/>
      <c r="C34" s="5" t="s">
        <v>39</v>
      </c>
      <c r="D34" s="8" t="s">
        <v>55</v>
      </c>
      <c r="E34" s="7" t="s">
        <v>11</v>
      </c>
      <c r="F34" s="7" t="s">
        <v>11</v>
      </c>
      <c r="G34" s="7"/>
      <c r="H34" s="7">
        <v>72.415000000000006</v>
      </c>
      <c r="I34" s="7"/>
      <c r="J34" s="20"/>
      <c r="K34" s="7">
        <v>72.415000000000006</v>
      </c>
      <c r="L34" s="7"/>
      <c r="M34" s="7">
        <v>72.415000000000006</v>
      </c>
      <c r="N34" s="2"/>
    </row>
    <row r="35" spans="1:14" ht="10.5" customHeight="1">
      <c r="A35" s="5"/>
      <c r="B35" s="6"/>
      <c r="C35" s="5" t="s">
        <v>42</v>
      </c>
      <c r="D35" s="8" t="s">
        <v>59</v>
      </c>
      <c r="E35" s="7" t="s">
        <v>11</v>
      </c>
      <c r="F35" s="7" t="s">
        <v>11</v>
      </c>
      <c r="G35" s="7"/>
      <c r="H35" s="7">
        <v>72.415000000000006</v>
      </c>
      <c r="I35" s="7"/>
      <c r="J35" s="20"/>
      <c r="K35" s="7">
        <v>72.415000000000006</v>
      </c>
      <c r="L35" s="7"/>
      <c r="M35" s="7">
        <v>72.415000000000006</v>
      </c>
      <c r="N35" s="2"/>
    </row>
    <row r="36" spans="1:14" ht="10.5" customHeight="1">
      <c r="A36" s="5"/>
      <c r="B36" s="6"/>
      <c r="C36" s="5" t="s">
        <v>48</v>
      </c>
      <c r="D36" s="8" t="s">
        <v>66</v>
      </c>
      <c r="E36" s="7" t="s">
        <v>11</v>
      </c>
      <c r="F36" s="7" t="s">
        <v>11</v>
      </c>
      <c r="G36" s="7"/>
      <c r="H36" s="7">
        <v>72.415000000000006</v>
      </c>
      <c r="I36" s="7"/>
      <c r="J36" s="20"/>
      <c r="K36" s="7">
        <v>72.415000000000006</v>
      </c>
      <c r="L36" s="7"/>
      <c r="M36" s="7">
        <v>72.415000000000006</v>
      </c>
      <c r="N36" s="2"/>
    </row>
    <row r="37" spans="1:14" ht="9.75" customHeight="1">
      <c r="A37" s="5"/>
      <c r="B37" s="6"/>
      <c r="C37" s="5" t="s">
        <v>52</v>
      </c>
      <c r="D37" s="8" t="s">
        <v>71</v>
      </c>
      <c r="E37" s="7" t="s">
        <v>11</v>
      </c>
      <c r="F37" s="7" t="s">
        <v>11</v>
      </c>
      <c r="G37" s="7"/>
      <c r="H37" s="7">
        <v>72.415000000000006</v>
      </c>
      <c r="I37" s="7"/>
      <c r="J37" s="20"/>
      <c r="K37" s="7">
        <v>72.415000000000006</v>
      </c>
      <c r="L37" s="7"/>
      <c r="M37" s="7">
        <v>72.415000000000006</v>
      </c>
      <c r="N37" s="2"/>
    </row>
    <row r="38" spans="1:14" ht="9.75" customHeight="1">
      <c r="A38" s="5"/>
      <c r="B38" s="6"/>
      <c r="C38" s="5" t="s">
        <v>56</v>
      </c>
      <c r="D38" s="8" t="s">
        <v>75</v>
      </c>
      <c r="E38" s="7" t="s">
        <v>11</v>
      </c>
      <c r="F38" s="7" t="s">
        <v>11</v>
      </c>
      <c r="G38" s="7"/>
      <c r="H38" s="7">
        <v>72.415000000000006</v>
      </c>
      <c r="I38" s="7"/>
      <c r="J38" s="20"/>
      <c r="K38" s="7">
        <v>72.415000000000006</v>
      </c>
      <c r="L38" s="7"/>
      <c r="M38" s="7">
        <v>72.415000000000006</v>
      </c>
      <c r="N38" s="2"/>
    </row>
    <row r="39" spans="1:14" ht="10.5" customHeight="1">
      <c r="A39" s="5"/>
      <c r="B39" s="6"/>
      <c r="C39" s="5" t="s">
        <v>60</v>
      </c>
      <c r="D39" s="8" t="s">
        <v>103</v>
      </c>
      <c r="E39" s="7" t="s">
        <v>11</v>
      </c>
      <c r="F39" s="7" t="s">
        <v>11</v>
      </c>
      <c r="G39" s="7"/>
      <c r="H39" s="7">
        <v>72.415000000000006</v>
      </c>
      <c r="I39" s="7"/>
      <c r="J39" s="20"/>
      <c r="K39" s="7">
        <v>72.415000000000006</v>
      </c>
      <c r="L39" s="7"/>
      <c r="M39" s="7">
        <v>72.415000000000006</v>
      </c>
      <c r="N39" s="2"/>
    </row>
    <row r="40" spans="1:14" ht="11.25" customHeight="1">
      <c r="A40" s="5"/>
      <c r="B40" s="6"/>
      <c r="C40" s="5" t="s">
        <v>67</v>
      </c>
      <c r="D40" s="8" t="s">
        <v>89</v>
      </c>
      <c r="E40" s="7" t="s">
        <v>11</v>
      </c>
      <c r="F40" s="7" t="s">
        <v>11</v>
      </c>
      <c r="G40" s="7"/>
      <c r="H40" s="7">
        <f>72.415+I40</f>
        <v>772.41499999999996</v>
      </c>
      <c r="I40" s="7">
        <v>700</v>
      </c>
      <c r="J40" s="20"/>
      <c r="K40" s="7">
        <v>72.415000000000006</v>
      </c>
      <c r="L40" s="7"/>
      <c r="M40" s="7">
        <v>72.415000000000006</v>
      </c>
      <c r="N40" s="2"/>
    </row>
    <row r="41" spans="1:14" ht="10.5" customHeight="1">
      <c r="A41" s="5"/>
      <c r="B41" s="6"/>
      <c r="C41" s="5" t="s">
        <v>72</v>
      </c>
      <c r="D41" s="8" t="s">
        <v>94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76</v>
      </c>
      <c r="D42" s="8" t="s">
        <v>99</v>
      </c>
      <c r="E42" s="7" t="s">
        <v>11</v>
      </c>
      <c r="F42" s="7" t="s">
        <v>11</v>
      </c>
      <c r="G42" s="7"/>
      <c r="H42" s="7">
        <v>57.93</v>
      </c>
      <c r="I42" s="7"/>
      <c r="J42" s="20"/>
      <c r="K42" s="7">
        <v>57.93</v>
      </c>
      <c r="L42" s="7"/>
      <c r="M42" s="7">
        <v>57.93</v>
      </c>
      <c r="N42" s="2"/>
    </row>
    <row r="43" spans="1:14" ht="9.75" customHeight="1">
      <c r="A43" s="5"/>
      <c r="B43" s="6"/>
      <c r="C43" s="5" t="s">
        <v>81</v>
      </c>
      <c r="D43" s="8" t="s">
        <v>107</v>
      </c>
      <c r="E43" s="7" t="s">
        <v>11</v>
      </c>
      <c r="F43" s="7" t="s">
        <v>11</v>
      </c>
      <c r="G43" s="7"/>
      <c r="H43" s="7">
        <f>57.93+I43</f>
        <v>407.93</v>
      </c>
      <c r="I43" s="7">
        <v>350</v>
      </c>
      <c r="J43" s="20"/>
      <c r="K43" s="7">
        <v>57.93</v>
      </c>
      <c r="L43" s="7"/>
      <c r="M43" s="7">
        <v>57.93</v>
      </c>
      <c r="N43" s="2"/>
    </row>
    <row r="44" spans="1:14" ht="9.75" customHeight="1">
      <c r="A44" s="5"/>
      <c r="B44" s="6"/>
      <c r="C44" s="5" t="s">
        <v>91</v>
      </c>
      <c r="D44" s="8" t="s">
        <v>116</v>
      </c>
      <c r="E44" s="7" t="s">
        <v>11</v>
      </c>
      <c r="F44" s="7" t="s">
        <v>11</v>
      </c>
      <c r="G44" s="7"/>
      <c r="H44" s="7">
        <v>50.715000000000003</v>
      </c>
      <c r="I44" s="7"/>
      <c r="J44" s="20"/>
      <c r="K44" s="7">
        <v>50.715000000000003</v>
      </c>
      <c r="L44" s="7"/>
      <c r="M44" s="7">
        <v>50.715000000000003</v>
      </c>
      <c r="N44" s="2"/>
    </row>
    <row r="45" spans="1:14" ht="11.25" customHeight="1">
      <c r="A45" s="30" t="s">
        <v>46</v>
      </c>
      <c r="B45" s="31" t="s">
        <v>45</v>
      </c>
      <c r="C45" s="30" t="s">
        <v>13</v>
      </c>
      <c r="D45" s="32" t="s">
        <v>44</v>
      </c>
      <c r="E45" s="33">
        <v>5000</v>
      </c>
      <c r="F45" s="33">
        <v>5000</v>
      </c>
      <c r="G45" s="33"/>
      <c r="H45" s="33">
        <f>SUM(H46:H57)</f>
        <v>3763.3999999999996</v>
      </c>
      <c r="I45" s="33">
        <f>SUM(I46:I57)</f>
        <v>2250</v>
      </c>
      <c r="J45" s="34">
        <f>F45-I45</f>
        <v>2750</v>
      </c>
      <c r="K45" s="33">
        <f>SUM(K46:K57)</f>
        <v>1513.3999999999996</v>
      </c>
      <c r="L45" s="33">
        <f>SUM(L46:L56)</f>
        <v>0</v>
      </c>
      <c r="M45" s="33">
        <f>SUM(M46:M57)</f>
        <v>1513.3999999999996</v>
      </c>
      <c r="N45" s="2"/>
    </row>
    <row r="46" spans="1:14" ht="11.25" customHeight="1">
      <c r="A46" s="15"/>
      <c r="B46" s="16"/>
      <c r="C46" s="5" t="s">
        <v>15</v>
      </c>
      <c r="D46" s="8" t="s">
        <v>50</v>
      </c>
      <c r="E46" s="7" t="s">
        <v>11</v>
      </c>
      <c r="F46" s="7" t="s">
        <v>11</v>
      </c>
      <c r="G46" s="7"/>
      <c r="H46" s="7">
        <v>132.75</v>
      </c>
      <c r="I46" s="7"/>
      <c r="J46" s="20"/>
      <c r="K46" s="7">
        <v>132.75</v>
      </c>
      <c r="L46" s="7"/>
      <c r="M46" s="7">
        <v>132.75</v>
      </c>
      <c r="N46" s="2"/>
    </row>
    <row r="47" spans="1:14" ht="9.75" customHeight="1">
      <c r="A47" s="15"/>
      <c r="B47" s="16"/>
      <c r="C47" s="5" t="s">
        <v>16</v>
      </c>
      <c r="D47" s="8" t="s">
        <v>54</v>
      </c>
      <c r="E47" s="7"/>
      <c r="F47" s="7"/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11.25" customHeight="1">
      <c r="A48" s="15"/>
      <c r="B48" s="16"/>
      <c r="C48" s="5" t="s">
        <v>18</v>
      </c>
      <c r="D48" s="8" t="s">
        <v>58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29</v>
      </c>
      <c r="D49" s="8" t="s">
        <v>62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9.75" customHeight="1">
      <c r="A50" s="15"/>
      <c r="B50" s="16"/>
      <c r="C50" s="5" t="s">
        <v>35</v>
      </c>
      <c r="D50" s="8" t="s">
        <v>69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11.25" customHeight="1">
      <c r="A51" s="15"/>
      <c r="B51" s="16"/>
      <c r="C51" s="5" t="s">
        <v>39</v>
      </c>
      <c r="D51" s="8" t="s">
        <v>74</v>
      </c>
      <c r="E51" s="7"/>
      <c r="F51" s="7"/>
      <c r="G51" s="7"/>
      <c r="H51" s="7">
        <v>132.75</v>
      </c>
      <c r="I51" s="7"/>
      <c r="J51" s="20"/>
      <c r="K51" s="7">
        <v>132.75</v>
      </c>
      <c r="L51" s="7"/>
      <c r="M51" s="7">
        <v>132.75</v>
      </c>
      <c r="N51" s="2"/>
    </row>
    <row r="52" spans="1:14" ht="12" customHeight="1">
      <c r="A52" s="15"/>
      <c r="B52" s="16"/>
      <c r="C52" s="5" t="s">
        <v>42</v>
      </c>
      <c r="D52" s="8" t="s">
        <v>78</v>
      </c>
      <c r="E52" s="7"/>
      <c r="F52" s="7"/>
      <c r="G52" s="7"/>
      <c r="H52" s="7">
        <v>132.75</v>
      </c>
      <c r="I52" s="7"/>
      <c r="J52" s="20"/>
      <c r="K52" s="7">
        <v>132.75</v>
      </c>
      <c r="L52" s="7"/>
      <c r="M52" s="7">
        <v>132.75</v>
      </c>
      <c r="N52" s="2"/>
    </row>
    <row r="53" spans="1:14" ht="10.5" customHeight="1">
      <c r="A53" s="15"/>
      <c r="B53" s="16"/>
      <c r="C53" s="5" t="s">
        <v>48</v>
      </c>
      <c r="D53" s="8" t="s">
        <v>85</v>
      </c>
      <c r="E53" s="7"/>
      <c r="F53" s="7"/>
      <c r="G53" s="7"/>
      <c r="H53" s="7">
        <f>132.75+I53</f>
        <v>882.75</v>
      </c>
      <c r="I53" s="7">
        <v>750</v>
      </c>
      <c r="J53" s="20"/>
      <c r="K53" s="7">
        <v>132.75</v>
      </c>
      <c r="L53" s="7"/>
      <c r="M53" s="7">
        <v>132.75</v>
      </c>
      <c r="N53" s="2"/>
    </row>
    <row r="54" spans="1:14" ht="10.5" customHeight="1">
      <c r="A54" s="15"/>
      <c r="B54" s="16"/>
      <c r="C54" s="5" t="s">
        <v>52</v>
      </c>
      <c r="D54" s="8" t="s">
        <v>104</v>
      </c>
      <c r="E54" s="7"/>
      <c r="F54" s="7"/>
      <c r="G54" s="7"/>
      <c r="H54" s="7">
        <v>112.85</v>
      </c>
      <c r="I54" s="7"/>
      <c r="J54" s="20"/>
      <c r="K54" s="7">
        <v>112.85</v>
      </c>
      <c r="L54" s="7"/>
      <c r="M54" s="7">
        <v>112.85</v>
      </c>
      <c r="N54" s="2"/>
    </row>
    <row r="55" spans="1:14" ht="10.5" customHeight="1">
      <c r="A55" s="15"/>
      <c r="B55" s="16"/>
      <c r="C55" s="5" t="s">
        <v>56</v>
      </c>
      <c r="D55" s="8" t="s">
        <v>97</v>
      </c>
      <c r="E55" s="7"/>
      <c r="F55" s="7"/>
      <c r="G55" s="7"/>
      <c r="H55" s="7">
        <v>112.85</v>
      </c>
      <c r="I55" s="7"/>
      <c r="J55" s="20"/>
      <c r="K55" s="7">
        <v>112.85</v>
      </c>
      <c r="L55" s="7"/>
      <c r="M55" s="7">
        <v>112.85</v>
      </c>
      <c r="N55" s="2"/>
    </row>
    <row r="56" spans="1:14" ht="10.5" customHeight="1">
      <c r="A56" s="15"/>
      <c r="B56" s="16"/>
      <c r="C56" s="5" t="s">
        <v>60</v>
      </c>
      <c r="D56" s="8" t="s">
        <v>105</v>
      </c>
      <c r="E56" s="7"/>
      <c r="F56" s="7"/>
      <c r="G56" s="7"/>
      <c r="H56" s="7">
        <v>112.85</v>
      </c>
      <c r="I56" s="7"/>
      <c r="J56" s="20"/>
      <c r="K56" s="7">
        <v>112.85</v>
      </c>
      <c r="L56" s="7"/>
      <c r="M56" s="7">
        <v>112.85</v>
      </c>
      <c r="N56" s="2"/>
    </row>
    <row r="57" spans="1:14" ht="10.5" customHeight="1">
      <c r="A57" s="15"/>
      <c r="B57" s="16"/>
      <c r="C57" s="5" t="s">
        <v>67</v>
      </c>
      <c r="D57" s="8" t="s">
        <v>114</v>
      </c>
      <c r="E57" s="7"/>
      <c r="F57" s="7"/>
      <c r="G57" s="7"/>
      <c r="H57" s="7">
        <f>112.85+I57</f>
        <v>1612.85</v>
      </c>
      <c r="I57" s="7">
        <v>1500</v>
      </c>
      <c r="J57" s="20"/>
      <c r="K57" s="7">
        <v>112.85</v>
      </c>
      <c r="L57" s="7"/>
      <c r="M57" s="7">
        <v>112.85</v>
      </c>
      <c r="N57" s="2"/>
    </row>
    <row r="58" spans="1:14" ht="10.5" customHeight="1">
      <c r="A58" s="30" t="s">
        <v>63</v>
      </c>
      <c r="B58" s="31" t="s">
        <v>64</v>
      </c>
      <c r="C58" s="30" t="s">
        <v>13</v>
      </c>
      <c r="D58" s="32" t="s">
        <v>65</v>
      </c>
      <c r="E58" s="33">
        <v>5250</v>
      </c>
      <c r="F58" s="33">
        <v>5250</v>
      </c>
      <c r="G58" s="33"/>
      <c r="H58" s="33">
        <f>SUM(H59:H66)</f>
        <v>1833.0900000000001</v>
      </c>
      <c r="I58" s="33">
        <f>SUM(I59:I66)</f>
        <v>525</v>
      </c>
      <c r="J58" s="34">
        <f>E58-I58</f>
        <v>4725</v>
      </c>
      <c r="K58" s="33">
        <f>SUM(K59:K66)</f>
        <v>1308.0900000000001</v>
      </c>
      <c r="L58" s="33">
        <f>SUM(L59:L65)</f>
        <v>0</v>
      </c>
      <c r="M58" s="33">
        <f>SUM(M59:M66)</f>
        <v>1308.0900000000001</v>
      </c>
      <c r="N58" s="2"/>
    </row>
    <row r="59" spans="1:14" ht="11.25" customHeight="1">
      <c r="A59" s="17"/>
      <c r="B59" s="18"/>
      <c r="C59" s="5" t="s">
        <v>15</v>
      </c>
      <c r="D59" s="8" t="s">
        <v>70</v>
      </c>
      <c r="E59" s="7" t="s">
        <v>11</v>
      </c>
      <c r="F59" s="7" t="s">
        <v>11</v>
      </c>
      <c r="G59" s="7"/>
      <c r="H59" s="7">
        <v>165.58500000000001</v>
      </c>
      <c r="I59" s="7"/>
      <c r="J59" s="20"/>
      <c r="K59" s="7">
        <v>165.58500000000001</v>
      </c>
      <c r="L59" s="7"/>
      <c r="M59" s="7">
        <v>165.58500000000001</v>
      </c>
      <c r="N59" s="2"/>
    </row>
    <row r="60" spans="1:14" ht="10.5" customHeight="1">
      <c r="A60" s="17"/>
      <c r="B60" s="18"/>
      <c r="C60" s="5" t="s">
        <v>16</v>
      </c>
      <c r="D60" s="8" t="s">
        <v>74</v>
      </c>
      <c r="E60" s="7" t="s">
        <v>11</v>
      </c>
      <c r="F60" s="7" t="s">
        <v>11</v>
      </c>
      <c r="G60" s="7"/>
      <c r="H60" s="7">
        <v>165.58500000000001</v>
      </c>
      <c r="I60" s="7"/>
      <c r="J60" s="20"/>
      <c r="K60" s="7">
        <v>165.58500000000001</v>
      </c>
      <c r="L60" s="7"/>
      <c r="M60" s="7">
        <v>165.58500000000001</v>
      </c>
      <c r="N60" s="2"/>
    </row>
    <row r="61" spans="1:14" ht="11.25" customHeight="1">
      <c r="A61" s="17"/>
      <c r="B61" s="18"/>
      <c r="C61" s="5" t="s">
        <v>18</v>
      </c>
      <c r="D61" s="8" t="s">
        <v>79</v>
      </c>
      <c r="E61" s="7" t="s">
        <v>11</v>
      </c>
      <c r="F61" s="7" t="s">
        <v>11</v>
      </c>
      <c r="G61" s="7"/>
      <c r="H61" s="7">
        <v>165.58500000000001</v>
      </c>
      <c r="I61" s="7"/>
      <c r="J61" s="20"/>
      <c r="K61" s="7">
        <v>165.58500000000001</v>
      </c>
      <c r="L61" s="7"/>
      <c r="M61" s="7">
        <v>165.58500000000001</v>
      </c>
      <c r="N61" s="2"/>
    </row>
    <row r="62" spans="1:14" ht="11.25" customHeight="1">
      <c r="A62" s="17"/>
      <c r="B62" s="18"/>
      <c r="C62" s="5" t="s">
        <v>29</v>
      </c>
      <c r="D62" s="8" t="s">
        <v>86</v>
      </c>
      <c r="E62" s="7" t="s">
        <v>11</v>
      </c>
      <c r="F62" s="7" t="s">
        <v>11</v>
      </c>
      <c r="G62" s="7"/>
      <c r="H62" s="7">
        <v>165.58500000000001</v>
      </c>
      <c r="I62" s="7"/>
      <c r="J62" s="20"/>
      <c r="K62" s="7">
        <v>165.58500000000001</v>
      </c>
      <c r="L62" s="7"/>
      <c r="M62" s="7">
        <v>165.58500000000001</v>
      </c>
      <c r="N62" s="2"/>
    </row>
    <row r="63" spans="1:14" ht="11.25" customHeight="1">
      <c r="A63" s="17"/>
      <c r="B63" s="18"/>
      <c r="C63" s="5" t="s">
        <v>35</v>
      </c>
      <c r="D63" s="8" t="s">
        <v>93</v>
      </c>
      <c r="E63" s="7" t="s">
        <v>11</v>
      </c>
      <c r="F63" s="7" t="s">
        <v>11</v>
      </c>
      <c r="G63" s="7"/>
      <c r="H63" s="7">
        <v>165.58500000000001</v>
      </c>
      <c r="I63" s="7"/>
      <c r="J63" s="20"/>
      <c r="K63" s="7">
        <v>165.58500000000001</v>
      </c>
      <c r="L63" s="7"/>
      <c r="M63" s="7">
        <v>165.58500000000001</v>
      </c>
      <c r="N63" s="2"/>
    </row>
    <row r="64" spans="1:14" ht="11.25" customHeight="1">
      <c r="A64" s="17"/>
      <c r="B64" s="18"/>
      <c r="C64" s="5" t="s">
        <v>39</v>
      </c>
      <c r="D64" s="8" t="s">
        <v>97</v>
      </c>
      <c r="E64" s="7" t="s">
        <v>11</v>
      </c>
      <c r="F64" s="7" t="s">
        <v>11</v>
      </c>
      <c r="G64" s="7"/>
      <c r="H64" s="7">
        <v>165.58500000000001</v>
      </c>
      <c r="I64" s="7"/>
      <c r="J64" s="20"/>
      <c r="K64" s="7">
        <v>165.58500000000001</v>
      </c>
      <c r="L64" s="7"/>
      <c r="M64" s="7">
        <v>165.58500000000001</v>
      </c>
      <c r="N64" s="2"/>
    </row>
    <row r="65" spans="1:14" ht="11.25" customHeight="1">
      <c r="A65" s="17"/>
      <c r="B65" s="18"/>
      <c r="C65" s="5" t="s">
        <v>42</v>
      </c>
      <c r="D65" s="8" t="s">
        <v>106</v>
      </c>
      <c r="E65" s="7" t="s">
        <v>11</v>
      </c>
      <c r="F65" s="7" t="s">
        <v>11</v>
      </c>
      <c r="G65" s="7"/>
      <c r="H65" s="7">
        <f>165.585+I65</f>
        <v>690.58500000000004</v>
      </c>
      <c r="I65" s="7">
        <v>525</v>
      </c>
      <c r="J65" s="20"/>
      <c r="K65" s="7">
        <v>165.58500000000001</v>
      </c>
      <c r="L65" s="7"/>
      <c r="M65" s="7">
        <v>165.58500000000001</v>
      </c>
      <c r="N65" s="2"/>
    </row>
    <row r="66" spans="1:14" ht="11.25" customHeight="1">
      <c r="A66" s="17"/>
      <c r="B66" s="18"/>
      <c r="C66" s="5" t="s">
        <v>48</v>
      </c>
      <c r="D66" s="8" t="s">
        <v>115</v>
      </c>
      <c r="E66" s="7" t="s">
        <v>11</v>
      </c>
      <c r="F66" s="7" t="s">
        <v>11</v>
      </c>
      <c r="G66" s="7"/>
      <c r="H66" s="7">
        <v>148.995</v>
      </c>
      <c r="I66" s="7"/>
      <c r="J66" s="20"/>
      <c r="K66" s="7">
        <v>148.995</v>
      </c>
      <c r="L66" s="7"/>
      <c r="M66" s="7">
        <v>148.995</v>
      </c>
      <c r="N66" s="2"/>
    </row>
    <row r="67" spans="1:14" ht="21.75" customHeight="1">
      <c r="A67" s="43" t="s">
        <v>83</v>
      </c>
      <c r="B67" s="44" t="s">
        <v>84</v>
      </c>
      <c r="C67" s="39" t="s">
        <v>88</v>
      </c>
      <c r="D67" s="40" t="s">
        <v>87</v>
      </c>
      <c r="E67" s="45">
        <v>3500</v>
      </c>
      <c r="F67" s="45">
        <v>3500</v>
      </c>
      <c r="G67" s="45"/>
      <c r="H67" s="45">
        <f>SUM(H68:H71)</f>
        <v>342.44</v>
      </c>
      <c r="I67" s="45">
        <f>SUM(I68:I70)</f>
        <v>0</v>
      </c>
      <c r="J67" s="46">
        <v>3500</v>
      </c>
      <c r="K67" s="45">
        <f>SUM(K68:K71)</f>
        <v>342.44</v>
      </c>
      <c r="L67" s="45">
        <f>SUM(L68:L70)</f>
        <v>0</v>
      </c>
      <c r="M67" s="45">
        <f>SUM(M68:M71)</f>
        <v>342.44</v>
      </c>
      <c r="N67" s="2"/>
    </row>
    <row r="68" spans="1:14" ht="10.5" customHeight="1">
      <c r="A68" s="41"/>
      <c r="B68" s="42"/>
      <c r="C68" s="5" t="s">
        <v>15</v>
      </c>
      <c r="D68" s="8" t="s">
        <v>92</v>
      </c>
      <c r="E68" s="7" t="s">
        <v>11</v>
      </c>
      <c r="F68" s="7" t="s">
        <v>11</v>
      </c>
      <c r="G68" s="7"/>
      <c r="H68" s="7">
        <v>85.61</v>
      </c>
      <c r="I68" s="7"/>
      <c r="J68" s="20"/>
      <c r="K68" s="7">
        <v>85.61</v>
      </c>
      <c r="L68" s="7"/>
      <c r="M68" s="7">
        <v>85.61</v>
      </c>
      <c r="N68" s="2"/>
    </row>
    <row r="69" spans="1:14" ht="9.75" customHeight="1">
      <c r="A69" s="41"/>
      <c r="B69" s="42"/>
      <c r="C69" s="5" t="s">
        <v>16</v>
      </c>
      <c r="D69" s="8" t="s">
        <v>96</v>
      </c>
      <c r="E69" s="7" t="s">
        <v>11</v>
      </c>
      <c r="F69" s="7" t="s">
        <v>11</v>
      </c>
      <c r="G69" s="7"/>
      <c r="H69" s="7">
        <v>85.61</v>
      </c>
      <c r="I69" s="7"/>
      <c r="J69" s="20"/>
      <c r="K69" s="7">
        <v>85.61</v>
      </c>
      <c r="L69" s="7"/>
      <c r="M69" s="7">
        <v>85.61</v>
      </c>
      <c r="N69" s="2"/>
    </row>
    <row r="70" spans="1:14" ht="9.75" customHeight="1">
      <c r="A70" s="41"/>
      <c r="B70" s="42"/>
      <c r="C70" s="5" t="s">
        <v>18</v>
      </c>
      <c r="D70" s="8" t="s">
        <v>102</v>
      </c>
      <c r="E70" s="7" t="s">
        <v>11</v>
      </c>
      <c r="F70" s="7" t="s">
        <v>11</v>
      </c>
      <c r="G70" s="7"/>
      <c r="H70" s="7">
        <v>85.61</v>
      </c>
      <c r="I70" s="7"/>
      <c r="J70" s="20"/>
      <c r="K70" s="7">
        <v>85.61</v>
      </c>
      <c r="L70" s="7"/>
      <c r="M70" s="7">
        <v>85.61</v>
      </c>
      <c r="N70" s="2"/>
    </row>
    <row r="71" spans="1:14" ht="9.75" customHeight="1">
      <c r="A71" s="41"/>
      <c r="B71" s="42"/>
      <c r="C71" s="5" t="s">
        <v>29</v>
      </c>
      <c r="D71" s="8" t="s">
        <v>110</v>
      </c>
      <c r="E71" s="7" t="s">
        <v>11</v>
      </c>
      <c r="F71" s="7" t="s">
        <v>11</v>
      </c>
      <c r="G71" s="7"/>
      <c r="H71" s="7">
        <v>85.61</v>
      </c>
      <c r="I71" s="7"/>
      <c r="J71" s="20"/>
      <c r="K71" s="7">
        <v>85.61</v>
      </c>
      <c r="L71" s="7"/>
      <c r="M71" s="7">
        <v>85.61</v>
      </c>
      <c r="N71" s="2"/>
    </row>
    <row r="72" spans="1:14" ht="15.75" customHeight="1">
      <c r="A72" s="43" t="s">
        <v>113</v>
      </c>
      <c r="B72" s="44" t="s">
        <v>111</v>
      </c>
      <c r="C72" s="39" t="s">
        <v>13</v>
      </c>
      <c r="D72" s="40" t="s">
        <v>112</v>
      </c>
      <c r="E72" s="45">
        <v>4000</v>
      </c>
      <c r="F72" s="45">
        <v>4000</v>
      </c>
      <c r="G72" s="45"/>
      <c r="H72" s="45">
        <v>0</v>
      </c>
      <c r="I72" s="45">
        <v>0</v>
      </c>
      <c r="J72" s="46">
        <v>4000</v>
      </c>
      <c r="K72" s="45">
        <v>0</v>
      </c>
      <c r="L72" s="45">
        <v>0</v>
      </c>
      <c r="M72" s="45">
        <v>0</v>
      </c>
      <c r="N72" s="2"/>
    </row>
    <row r="73" spans="1:14" ht="11.25" customHeight="1">
      <c r="A73" s="36" t="s">
        <v>12</v>
      </c>
      <c r="B73" s="37"/>
      <c r="C73" s="36"/>
      <c r="D73" s="36"/>
      <c r="E73" s="38">
        <f>E7+E28+E45+E58+E67+E72</f>
        <v>26250</v>
      </c>
      <c r="F73" s="38">
        <f>F7+F28+F45+F58+F67+F72</f>
        <v>26250</v>
      </c>
      <c r="G73" s="38"/>
      <c r="H73" s="38">
        <f t="shared" ref="H73:M73" si="2">H7+H28+H45+H58+H67+H72</f>
        <v>14325.915000000001</v>
      </c>
      <c r="I73" s="38">
        <f t="shared" si="2"/>
        <v>8825</v>
      </c>
      <c r="J73" s="38">
        <f>J7+J28+J45+J58+J67+J72</f>
        <v>17425</v>
      </c>
      <c r="K73" s="38">
        <f t="shared" si="2"/>
        <v>5500.9149999999991</v>
      </c>
      <c r="L73" s="38">
        <f t="shared" si="2"/>
        <v>0</v>
      </c>
      <c r="M73" s="38">
        <f t="shared" si="2"/>
        <v>5500.9149999999991</v>
      </c>
      <c r="N73" s="47"/>
    </row>
    <row r="74" spans="1:14">
      <c r="L74" s="49"/>
      <c r="M74" s="49"/>
    </row>
    <row r="75" spans="1:14">
      <c r="H75" s="19"/>
      <c r="I75" s="48"/>
      <c r="J75" s="49"/>
      <c r="K75" s="13"/>
      <c r="M75" s="19"/>
    </row>
  </sheetData>
  <mergeCells count="3">
    <mergeCell ref="K5:M5"/>
    <mergeCell ref="A3:M3"/>
    <mergeCell ref="J5:J6"/>
  </mergeCells>
  <phoneticPr fontId="0" type="noConversion"/>
  <pageMargins left="0.59055118110236227" right="0.19685039370078741" top="0.15748031496062992" bottom="0" header="0.5118110236220472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2017-08-28T08:31:45Z</cp:lastPrinted>
  <dcterms:created xsi:type="dcterms:W3CDTF">1999-05-06T12:41:18Z</dcterms:created>
  <dcterms:modified xsi:type="dcterms:W3CDTF">2017-08-28T08:31:47Z</dcterms:modified>
</cp:coreProperties>
</file>