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0" yWindow="8295" windowWidth="14955" windowHeight="8445" tabRatio="778"/>
  </bookViews>
  <sheets>
    <sheet name="таблица 4" sheetId="16" r:id="rId1"/>
  </sheets>
  <externalReferences>
    <externalReference r:id="rId2"/>
  </externalReferences>
  <definedNames>
    <definedName name="_xlnm.Print_Titles" localSheetId="0">'таблица 4'!$5:$6</definedName>
    <definedName name="_xlnm.Print_Area" localSheetId="0">'таблица 4'!$A$1:$E$33</definedName>
  </definedNames>
  <calcPr calcId="125725"/>
</workbook>
</file>

<file path=xl/calcChain.xml><?xml version="1.0" encoding="utf-8"?>
<calcChain xmlns="http://schemas.openxmlformats.org/spreadsheetml/2006/main">
  <c r="C12" i="16"/>
  <c r="E12" s="1"/>
  <c r="B9"/>
  <c r="E9" s="1"/>
  <c r="D11"/>
  <c r="D12"/>
  <c r="D13"/>
  <c r="D14"/>
  <c r="D15"/>
  <c r="E16"/>
  <c r="E17"/>
  <c r="D18"/>
  <c r="E22"/>
  <c r="E23"/>
  <c r="D24"/>
  <c r="D25"/>
  <c r="E26"/>
  <c r="D26"/>
  <c r="E11"/>
  <c r="E24"/>
  <c r="D17"/>
  <c r="D22"/>
  <c r="C20"/>
  <c r="C27" s="1"/>
  <c r="E14"/>
  <c r="C7"/>
  <c r="D19"/>
  <c r="E19"/>
  <c r="E13"/>
  <c r="D16"/>
  <c r="E21"/>
  <c r="E15"/>
  <c r="E25"/>
  <c r="B20"/>
  <c r="E18"/>
  <c r="D23"/>
  <c r="B7" l="1"/>
  <c r="B27" s="1"/>
  <c r="D9"/>
  <c r="E7"/>
  <c r="D20"/>
  <c r="E20"/>
  <c r="E27"/>
  <c r="D27"/>
  <c r="D7"/>
</calcChain>
</file>

<file path=xl/sharedStrings.xml><?xml version="1.0" encoding="utf-8"?>
<sst xmlns="http://schemas.openxmlformats.org/spreadsheetml/2006/main" count="29" uniqueCount="28">
  <si>
    <t>(тыс. рублей)</t>
  </si>
  <si>
    <t>Наименование показателей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</si>
  <si>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</si>
  <si>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</si>
  <si>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</si>
  <si>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</si>
  <si>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</si>
  <si>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</si>
  <si>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</si>
  <si>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</si>
  <si>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</si>
  <si>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</si>
  <si>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</si>
  <si>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</si>
  <si>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</si>
  <si>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</si>
  <si>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</si>
  <si>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</si>
  <si>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Темп, (%)</t>
  </si>
  <si>
    <t>Отклонения      (+,-)</t>
  </si>
  <si>
    <t>Арендная плата и поступления от продажи права на заключение договоров аренды земельных участков</t>
  </si>
  <si>
    <t>организации горно-металлургического комплекса</t>
  </si>
  <si>
    <t>прочие организации</t>
  </si>
  <si>
    <t>-</t>
  </si>
  <si>
    <t xml:space="preserve"> Динамика доходов областного бюджета на 1 апреля  2015 года по сравнению                                                                                             с соответствующим периодом 2014 года</t>
  </si>
  <si>
    <t>Факт на 01.04.2014 года</t>
  </si>
  <si>
    <t>Факт на 01.04.2015 года</t>
  </si>
  <si>
    <t>Прочие налоги и сборы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</si>
</sst>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0"/>
      <name val="Arial Cy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44;&#1048;&#1053;&#1040;&#1052;&#1048;&#1050;&#1040;,%20&#1040;&#1053;&#1040;&#1051;&#1048;&#1047;%20&#1055;&#1054;&#1057;&#1058;&#1059;&#1055;&#1051;&#1045;&#1053;&#1048;&#1049;/&#1055;&#1086;&#1089;&#1090;&#1091;&#1087;&#1083;&#1077;&#1085;&#1080;&#1077;%20&#1074;%20&#1086;&#1073;&#1083;&#1072;&#1089;&#1090;&#1085;&#1086;&#1081;%20&#1073;&#1102;&#1076;&#1078;&#1077;&#1090;%20&#1079;&#1072;%202014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овые обл."/>
      <sheetName val="неналоговые"/>
    </sheetNames>
    <sheetDataSet>
      <sheetData sheetId="0">
        <row r="6">
          <cell r="E6">
            <v>1876405</v>
          </cell>
          <cell r="F6">
            <v>2476549</v>
          </cell>
        </row>
      </sheetData>
      <sheetData sheetId="1">
        <row r="5">
          <cell r="F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1111226"/>
  <dimension ref="A1:I38"/>
  <sheetViews>
    <sheetView tabSelected="1" zoomScale="70" zoomScaleNormal="70" workbookViewId="0">
      <selection activeCell="A2" sqref="A2:E2"/>
    </sheetView>
  </sheetViews>
  <sheetFormatPr defaultColWidth="9.140625" defaultRowHeight="16.5"/>
  <cols>
    <col min="1" max="1" width="63" style="6" customWidth="1"/>
    <col min="2" max="2" width="16.140625" style="6" customWidth="1"/>
    <col min="3" max="3" width="15.7109375" style="6" customWidth="1"/>
    <col min="4" max="4" width="15.42578125" style="6" customWidth="1"/>
    <col min="5" max="5" width="16.140625" style="6" customWidth="1"/>
    <col min="6" max="6" width="9.28515625" style="6" bestFit="1" customWidth="1"/>
    <col min="7" max="16384" width="9.140625" style="6"/>
  </cols>
  <sheetData>
    <row r="1" spans="1:9" ht="27.75" customHeight="1"/>
    <row r="2" spans="1:9" ht="36" customHeight="1">
      <c r="A2" s="35" t="s">
        <v>24</v>
      </c>
      <c r="B2" s="35"/>
      <c r="C2" s="35"/>
      <c r="D2" s="35"/>
      <c r="E2" s="35"/>
    </row>
    <row r="3" spans="1:9" ht="15" customHeight="1">
      <c r="I3" s="30"/>
    </row>
    <row r="4" spans="1:9">
      <c r="D4" s="34" t="s">
        <v>0</v>
      </c>
      <c r="E4" s="34"/>
    </row>
    <row r="5" spans="1:9" ht="59.25" customHeight="1">
      <c r="A5" s="18" t="s">
        <v>1</v>
      </c>
      <c r="B5" s="19" t="s">
        <v>25</v>
      </c>
      <c r="C5" s="19" t="s">
        <v>26</v>
      </c>
      <c r="D5" s="20" t="s">
        <v>18</v>
      </c>
      <c r="E5" s="20" t="s">
        <v>19</v>
      </c>
    </row>
    <row r="6" spans="1:9" ht="18.75" customHeight="1">
      <c r="A6" s="21">
        <v>1</v>
      </c>
      <c r="B6" s="22">
        <v>2</v>
      </c>
      <c r="C6" s="22">
        <v>3</v>
      </c>
      <c r="D6" s="21">
        <v>4</v>
      </c>
      <c r="E6" s="22">
        <v>5</v>
      </c>
    </row>
    <row r="7" spans="1:9" ht="24.75" customHeight="1">
      <c r="A7" s="27" t="s">
        <v>2</v>
      </c>
      <c r="B7" s="28">
        <f>B9+B13+B14+B15+B16+B17+B18+B19</f>
        <v>8046150</v>
      </c>
      <c r="C7" s="28">
        <f>C9+C13+C14+C15+C16+C17+C18+C19</f>
        <v>9091207</v>
      </c>
      <c r="D7" s="29">
        <f>C7/B7*100</f>
        <v>112.98828632327262</v>
      </c>
      <c r="E7" s="28">
        <f>E9+E13+E14+E15+E16+E17+E18+E19</f>
        <v>1045057</v>
      </c>
    </row>
    <row r="8" spans="1:9">
      <c r="A8" s="9" t="s">
        <v>3</v>
      </c>
      <c r="B8" s="10"/>
      <c r="C8" s="10"/>
      <c r="D8" s="11"/>
      <c r="E8" s="10"/>
    </row>
    <row r="9" spans="1:9" ht="24" customHeight="1">
      <c r="A9" s="12" t="s">
        <v>4</v>
      </c>
      <c r="B9" s="13">
        <f>'[1]налоговые обл.'!$F$6</f>
        <v>2476549</v>
      </c>
      <c r="C9" s="13">
        <v>3050419</v>
      </c>
      <c r="D9" s="14">
        <f>C9/B9*100</f>
        <v>123.17216416876873</v>
      </c>
      <c r="E9" s="15">
        <f t="shared" ref="E9:E19" si="0">C9-B9</f>
        <v>573870</v>
      </c>
    </row>
    <row r="10" spans="1:9" ht="24" customHeight="1">
      <c r="A10" s="23" t="s">
        <v>3</v>
      </c>
      <c r="B10" s="13"/>
      <c r="C10" s="24"/>
      <c r="D10" s="25"/>
      <c r="E10" s="26"/>
    </row>
    <row r="11" spans="1:9" ht="24" customHeight="1">
      <c r="A11" s="23" t="s">
        <v>21</v>
      </c>
      <c r="B11" s="24">
        <v>450612</v>
      </c>
      <c r="C11" s="33">
        <v>668260</v>
      </c>
      <c r="D11" s="25">
        <f t="shared" ref="D11:D19" si="1">C11/B11*100</f>
        <v>148.30053349666676</v>
      </c>
      <c r="E11" s="26">
        <f t="shared" si="0"/>
        <v>217648</v>
      </c>
    </row>
    <row r="12" spans="1:9" ht="24" customHeight="1">
      <c r="A12" s="23" t="s">
        <v>22</v>
      </c>
      <c r="B12" s="13">
        <v>2025937</v>
      </c>
      <c r="C12" s="33">
        <f>C9-C11</f>
        <v>2382159</v>
      </c>
      <c r="D12" s="25">
        <f t="shared" si="1"/>
        <v>117.58307390604941</v>
      </c>
      <c r="E12" s="26">
        <f t="shared" si="0"/>
        <v>356222</v>
      </c>
    </row>
    <row r="13" spans="1:9" ht="22.5" customHeight="1">
      <c r="A13" s="12" t="s">
        <v>5</v>
      </c>
      <c r="B13" s="13">
        <v>3006978</v>
      </c>
      <c r="C13" s="13">
        <v>2789742</v>
      </c>
      <c r="D13" s="14">
        <f t="shared" si="1"/>
        <v>92.775603945223409</v>
      </c>
      <c r="E13" s="15">
        <f>C13-B13</f>
        <v>-217236</v>
      </c>
    </row>
    <row r="14" spans="1:9" ht="24" customHeight="1">
      <c r="A14" s="12" t="s">
        <v>17</v>
      </c>
      <c r="B14" s="13">
        <v>906187</v>
      </c>
      <c r="C14" s="13">
        <v>1043537</v>
      </c>
      <c r="D14" s="14">
        <f t="shared" si="1"/>
        <v>115.1569157359353</v>
      </c>
      <c r="E14" s="15">
        <f t="shared" si="0"/>
        <v>137350</v>
      </c>
    </row>
    <row r="15" spans="1:9" ht="40.5" customHeight="1">
      <c r="A15" s="16" t="s">
        <v>15</v>
      </c>
      <c r="B15" s="13">
        <v>354328</v>
      </c>
      <c r="C15" s="13">
        <v>388486</v>
      </c>
      <c r="D15" s="14">
        <f t="shared" si="1"/>
        <v>109.64022036079564</v>
      </c>
      <c r="E15" s="15">
        <f t="shared" si="0"/>
        <v>34158</v>
      </c>
    </row>
    <row r="16" spans="1:9" ht="24.75" customHeight="1">
      <c r="A16" s="12" t="s">
        <v>6</v>
      </c>
      <c r="B16" s="13">
        <v>965057</v>
      </c>
      <c r="C16" s="13">
        <v>1461140</v>
      </c>
      <c r="D16" s="14">
        <f t="shared" si="1"/>
        <v>151.4045284371804</v>
      </c>
      <c r="E16" s="15">
        <f t="shared" si="0"/>
        <v>496083</v>
      </c>
    </row>
    <row r="17" spans="1:6" ht="24.75" customHeight="1">
      <c r="A17" s="12" t="s">
        <v>7</v>
      </c>
      <c r="B17" s="13">
        <v>153144</v>
      </c>
      <c r="C17" s="13">
        <v>166588</v>
      </c>
      <c r="D17" s="14">
        <f t="shared" si="1"/>
        <v>108.77866583085201</v>
      </c>
      <c r="E17" s="15">
        <f t="shared" si="0"/>
        <v>13444</v>
      </c>
    </row>
    <row r="18" spans="1:6" ht="24.75" customHeight="1">
      <c r="A18" s="12" t="s">
        <v>8</v>
      </c>
      <c r="B18" s="13">
        <v>172497</v>
      </c>
      <c r="C18" s="13">
        <v>170953</v>
      </c>
      <c r="D18" s="14">
        <f t="shared" si="1"/>
        <v>99.104911969483524</v>
      </c>
      <c r="E18" s="15">
        <f t="shared" si="0"/>
        <v>-1544</v>
      </c>
    </row>
    <row r="19" spans="1:6" ht="25.5" customHeight="1">
      <c r="A19" s="16" t="s">
        <v>27</v>
      </c>
      <c r="B19" s="13">
        <v>11410</v>
      </c>
      <c r="C19" s="13">
        <v>20342</v>
      </c>
      <c r="D19" s="14">
        <f t="shared" si="1"/>
        <v>178.28220858895705</v>
      </c>
      <c r="E19" s="15">
        <f t="shared" si="0"/>
        <v>8932</v>
      </c>
    </row>
    <row r="20" spans="1:6" ht="24.75" customHeight="1">
      <c r="A20" s="27" t="s">
        <v>9</v>
      </c>
      <c r="B20" s="28">
        <f>B21+B22+B23+B24+B25+B26</f>
        <v>231607</v>
      </c>
      <c r="C20" s="28">
        <f>C21+C22+C23+C24+C25+C26</f>
        <v>297509</v>
      </c>
      <c r="D20" s="29">
        <f t="shared" ref="D20:D27" si="2">C20/B20*100</f>
        <v>128.45423497562683</v>
      </c>
      <c r="E20" s="28">
        <f>E21+E22+E23+E24+E25+E26</f>
        <v>65902</v>
      </c>
    </row>
    <row r="21" spans="1:6" ht="41.25" customHeight="1">
      <c r="A21" s="12" t="s">
        <v>10</v>
      </c>
      <c r="B21" s="13">
        <v>0</v>
      </c>
      <c r="C21" s="13">
        <v>0</v>
      </c>
      <c r="D21" s="14" t="s">
        <v>23</v>
      </c>
      <c r="E21" s="15">
        <f t="shared" ref="E21:E27" si="3">C21-B21</f>
        <v>0</v>
      </c>
    </row>
    <row r="22" spans="1:6" ht="49.5" customHeight="1">
      <c r="A22" s="12" t="s">
        <v>20</v>
      </c>
      <c r="B22" s="13">
        <v>118574</v>
      </c>
      <c r="C22" s="13">
        <v>116000</v>
      </c>
      <c r="D22" s="14">
        <f t="shared" si="2"/>
        <v>97.829203704016052</v>
      </c>
      <c r="E22" s="15">
        <f t="shared" si="3"/>
        <v>-2574</v>
      </c>
    </row>
    <row r="23" spans="1:6" ht="53.25" customHeight="1">
      <c r="A23" s="17" t="s">
        <v>12</v>
      </c>
      <c r="B23" s="13">
        <v>6331</v>
      </c>
      <c r="C23" s="13">
        <v>5769</v>
      </c>
      <c r="D23" s="14">
        <f t="shared" si="2"/>
        <v>91.123045332490918</v>
      </c>
      <c r="E23" s="15">
        <f t="shared" si="3"/>
        <v>-562</v>
      </c>
    </row>
    <row r="24" spans="1:6" ht="40.5" customHeight="1">
      <c r="A24" s="12" t="s">
        <v>13</v>
      </c>
      <c r="B24" s="13">
        <v>257</v>
      </c>
      <c r="C24" s="13">
        <v>39</v>
      </c>
      <c r="D24" s="14">
        <f t="shared" si="2"/>
        <v>15.175097276264591</v>
      </c>
      <c r="E24" s="15">
        <f t="shared" si="3"/>
        <v>-218</v>
      </c>
    </row>
    <row r="25" spans="1:6" ht="30" customHeight="1">
      <c r="A25" s="12" t="s">
        <v>14</v>
      </c>
      <c r="B25" s="13">
        <v>19689</v>
      </c>
      <c r="C25" s="13">
        <v>21828</v>
      </c>
      <c r="D25" s="14">
        <f t="shared" si="2"/>
        <v>110.86393417644369</v>
      </c>
      <c r="E25" s="15">
        <f t="shared" si="3"/>
        <v>2139</v>
      </c>
    </row>
    <row r="26" spans="1:6" ht="26.25" customHeight="1">
      <c r="A26" s="17" t="s">
        <v>11</v>
      </c>
      <c r="B26" s="13">
        <v>86756</v>
      </c>
      <c r="C26" s="13">
        <v>153873</v>
      </c>
      <c r="D26" s="14">
        <f>IF(C26/B26*100&gt;200,"св.200",C26/B26*100)</f>
        <v>177.36294896030245</v>
      </c>
      <c r="E26" s="15">
        <f t="shared" si="3"/>
        <v>67117</v>
      </c>
    </row>
    <row r="27" spans="1:6" ht="24.75" customHeight="1">
      <c r="A27" s="27" t="s">
        <v>16</v>
      </c>
      <c r="B27" s="28">
        <f>B20+B7</f>
        <v>8277757</v>
      </c>
      <c r="C27" s="28">
        <f>C20+C7</f>
        <v>9388716</v>
      </c>
      <c r="D27" s="29">
        <f t="shared" si="2"/>
        <v>113.42101489570182</v>
      </c>
      <c r="E27" s="28">
        <f t="shared" si="3"/>
        <v>1110959</v>
      </c>
    </row>
    <row r="28" spans="1:6" ht="14.25" customHeight="1">
      <c r="F28" s="32"/>
    </row>
    <row r="29" spans="1:6" ht="25.5" customHeight="1">
      <c r="A29" s="36"/>
      <c r="B29" s="36"/>
      <c r="C29" s="36"/>
      <c r="D29" s="36"/>
      <c r="E29" s="36"/>
      <c r="F29" s="36"/>
    </row>
    <row r="30" spans="1:6" ht="36.75" customHeight="1">
      <c r="A30" s="36"/>
      <c r="B30" s="36"/>
      <c r="C30" s="36"/>
      <c r="D30" s="36"/>
      <c r="E30" s="36"/>
      <c r="F30" s="32"/>
    </row>
    <row r="31" spans="1:6" ht="24" customHeight="1">
      <c r="A31" s="36"/>
      <c r="B31" s="36"/>
      <c r="C31" s="36"/>
      <c r="D31" s="36"/>
      <c r="E31" s="36"/>
      <c r="F31" s="32"/>
    </row>
    <row r="32" spans="1:6" ht="24" customHeight="1">
      <c r="A32" s="31"/>
      <c r="B32" s="31"/>
      <c r="C32" s="31"/>
      <c r="D32" s="31"/>
      <c r="E32" s="31"/>
      <c r="F32" s="32"/>
    </row>
    <row r="33" spans="1:5" ht="53.25" customHeight="1">
      <c r="A33" s="1"/>
      <c r="B33" s="5"/>
      <c r="E33" s="7"/>
    </row>
    <row r="34" spans="1:5" ht="15.75" customHeight="1">
      <c r="A34" s="2"/>
      <c r="B34" s="2"/>
      <c r="C34" s="3"/>
    </row>
    <row r="35" spans="1:5" ht="19.5" customHeight="1">
      <c r="A35" s="2"/>
      <c r="B35" s="2"/>
      <c r="C35" s="3"/>
    </row>
    <row r="36" spans="1:5" ht="19.5" customHeight="1">
      <c r="A36" s="2"/>
      <c r="B36" s="2"/>
      <c r="C36" s="3"/>
      <c r="E36" s="4"/>
    </row>
    <row r="37" spans="1:5">
      <c r="A37" s="3"/>
      <c r="B37" s="3"/>
      <c r="C37" s="3"/>
    </row>
    <row r="38" spans="1:5">
      <c r="A38" s="8"/>
      <c r="B38" s="8"/>
    </row>
  </sheetData>
  <mergeCells count="5">
    <mergeCell ref="D4:E4"/>
    <mergeCell ref="A2:E2"/>
    <mergeCell ref="A30:E30"/>
    <mergeCell ref="A31:E31"/>
    <mergeCell ref="A29:F29"/>
  </mergeCells>
  <phoneticPr fontId="1" type="noConversion"/>
  <pageMargins left="0.28999999999999998" right="0.19685039370078741" top="0.35433070866141736" bottom="0.35433070866141736" header="0.39370078740157483" footer="0.27559055118110237"/>
  <pageSetup paperSize="9" scale="79" firstPageNumber="4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4</vt:lpstr>
      <vt:lpstr>'таблица 4'!Заголовки_для_печати</vt:lpstr>
      <vt:lpstr>'таблица 4'!Область_печати</vt:lpstr>
    </vt:vector>
  </TitlesOfParts>
  <Company>UPRFIN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Ефременко Владимир Петрович</cp:lastModifiedBy>
  <cp:lastPrinted>2015-10-28T07:52:17Z</cp:lastPrinted>
  <dcterms:created xsi:type="dcterms:W3CDTF">2007-03-02T11:34:55Z</dcterms:created>
  <dcterms:modified xsi:type="dcterms:W3CDTF">2015-10-28T09:59:53Z</dcterms:modified>
</cp:coreProperties>
</file>