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8295" windowWidth="14955" windowHeight="8445" tabRatio="874"/>
  </bookViews>
  <sheets>
    <sheet name="таблица 4" sheetId="16" r:id="rId1"/>
  </sheets>
  <definedNames>
    <definedName name="_xlnm.Print_Titles" localSheetId="0">'таблица 4'!$5:$6</definedName>
    <definedName name="_xlnm.Print_Area" localSheetId="0">'таблица 4'!$A$1:$E$28</definedName>
  </definedNames>
  <calcPr calcId="125725"/>
</workbook>
</file>

<file path=xl/calcChain.xml><?xml version="1.0" encoding="utf-8"?>
<calcChain xmlns="http://schemas.openxmlformats.org/spreadsheetml/2006/main">
  <c r="D9" i="16"/>
  <c r="C7"/>
  <c r="C12"/>
  <c r="E12" s="1"/>
  <c r="D11"/>
  <c r="B7"/>
  <c r="D22"/>
  <c r="E9"/>
  <c r="B20"/>
  <c r="E11"/>
  <c r="D24"/>
  <c r="D18"/>
  <c r="E19"/>
  <c r="D19"/>
  <c r="E22"/>
  <c r="E14"/>
  <c r="D14"/>
  <c r="E24"/>
  <c r="E18"/>
  <c r="E26"/>
  <c r="D26"/>
  <c r="E16"/>
  <c r="E13"/>
  <c r="D13"/>
  <c r="D25"/>
  <c r="E25"/>
  <c r="E21"/>
  <c r="D21"/>
  <c r="D16"/>
  <c r="E23"/>
  <c r="D23"/>
  <c r="C20"/>
  <c r="D20" s="1"/>
  <c r="E17"/>
  <c r="D17"/>
  <c r="D15"/>
  <c r="E15"/>
  <c r="E7" l="1"/>
  <c r="D12"/>
  <c r="E20"/>
  <c r="C27"/>
  <c r="E27" s="1"/>
  <c r="B27"/>
  <c r="D7"/>
  <c r="D27" l="1"/>
</calcChain>
</file>

<file path=xl/sharedStrings.xml><?xml version="1.0" encoding="utf-8"?>
<sst xmlns="http://schemas.openxmlformats.org/spreadsheetml/2006/main" count="28" uniqueCount="27">
  <si>
    <t>(тыс. рублей)</t>
  </si>
  <si>
    <t>Наименование показателей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</si>
  <si>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</si>
  <si>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</si>
  <si>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</si>
  <si>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</si>
  <si>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</si>
  <si>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</si>
  <si>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</si>
  <si>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</si>
  <si>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</si>
  <si>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</si>
  <si>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</si>
  <si>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</si>
  <si>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</si>
  <si>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</si>
  <si>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</si>
  <si>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</si>
  <si>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</si>
  <si>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Темп, (%)</t>
  </si>
  <si>
    <t>Отклонения      (+,-)</t>
  </si>
  <si>
    <t>Арендная плата и поступления от продажи права на заключение договоров аренды земельных участков</t>
  </si>
  <si>
    <t>организации горно-металлургического комплекса</t>
  </si>
  <si>
    <t>прочие организации</t>
  </si>
  <si>
    <t>Факт 2014 года</t>
  </si>
  <si>
    <t xml:space="preserve"> Динамика доходов областного бюджета за  2014 год по сравнению с 2013 годом</t>
  </si>
  <si>
    <t>Факт 2013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</si>
</sst>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0"/>
      <name val="Arial Cy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1111226"/>
  <dimension ref="A1:I33"/>
  <sheetViews>
    <sheetView tabSelected="1" zoomScale="80" zoomScaleNormal="80" workbookViewId="0">
      <selection activeCell="D10" sqref="D10"/>
    </sheetView>
  </sheetViews>
  <sheetFormatPr defaultColWidth="9.140625" defaultRowHeight="16.5"/>
  <cols>
    <col min="1" max="1" width="63" style="4" customWidth="1"/>
    <col min="2" max="2" width="16.140625" style="4" customWidth="1"/>
    <col min="3" max="3" width="15.7109375" style="4" customWidth="1"/>
    <col min="4" max="4" width="15.42578125" style="4" customWidth="1"/>
    <col min="5" max="5" width="16.140625" style="4" customWidth="1"/>
    <col min="6" max="6" width="9.28515625" style="4" bestFit="1" customWidth="1"/>
    <col min="7" max="16384" width="9.140625" style="4"/>
  </cols>
  <sheetData>
    <row r="1" spans="1:9" ht="27.75" customHeight="1"/>
    <row r="2" spans="1:9" ht="36" customHeight="1">
      <c r="A2" s="31" t="s">
        <v>25</v>
      </c>
      <c r="B2" s="31"/>
      <c r="C2" s="31"/>
      <c r="D2" s="31"/>
      <c r="E2" s="31"/>
    </row>
    <row r="3" spans="1:9" ht="15" customHeight="1">
      <c r="I3" s="27"/>
    </row>
    <row r="4" spans="1:9">
      <c r="D4" s="30" t="s">
        <v>0</v>
      </c>
      <c r="E4" s="30"/>
    </row>
    <row r="5" spans="1:9" ht="59.25" customHeight="1">
      <c r="A5" s="15" t="s">
        <v>1</v>
      </c>
      <c r="B5" s="28" t="s">
        <v>26</v>
      </c>
      <c r="C5" s="16" t="s">
        <v>24</v>
      </c>
      <c r="D5" s="17" t="s">
        <v>19</v>
      </c>
      <c r="E5" s="17" t="s">
        <v>20</v>
      </c>
    </row>
    <row r="6" spans="1:9" ht="18.75" customHeight="1">
      <c r="A6" s="18">
        <v>1</v>
      </c>
      <c r="B6" s="19">
        <v>2</v>
      </c>
      <c r="C6" s="19">
        <v>3</v>
      </c>
      <c r="D6" s="18">
        <v>4</v>
      </c>
      <c r="E6" s="19">
        <v>5</v>
      </c>
    </row>
    <row r="7" spans="1:9" ht="24.75" customHeight="1">
      <c r="A7" s="24" t="s">
        <v>2</v>
      </c>
      <c r="B7" s="25">
        <f>B9+B13+B14+B15+B16+B17+B18+B19</f>
        <v>37560479</v>
      </c>
      <c r="C7" s="25">
        <f>C9+C13+C14+C15+C16+C17+C18+C19</f>
        <v>37896243</v>
      </c>
      <c r="D7" s="26">
        <f>C7/B7*100</f>
        <v>100.89392896187506</v>
      </c>
      <c r="E7" s="25">
        <f>E9+E13+E14+E15+E16+E17+E18+E19</f>
        <v>335764</v>
      </c>
    </row>
    <row r="8" spans="1:9">
      <c r="A8" s="6" t="s">
        <v>3</v>
      </c>
      <c r="B8" s="7"/>
      <c r="C8" s="7"/>
      <c r="D8" s="8"/>
      <c r="E8" s="7"/>
    </row>
    <row r="9" spans="1:9" ht="24" customHeight="1">
      <c r="A9" s="9" t="s">
        <v>4</v>
      </c>
      <c r="B9" s="10">
        <v>13581193</v>
      </c>
      <c r="C9" s="10">
        <v>11216637</v>
      </c>
      <c r="D9" s="11">
        <f>C9/B9*100</f>
        <v>82.58948238199693</v>
      </c>
      <c r="E9" s="12">
        <f t="shared" ref="E9:E19" si="0">C9-B9</f>
        <v>-2364556</v>
      </c>
    </row>
    <row r="10" spans="1:9" ht="24" customHeight="1">
      <c r="A10" s="20" t="s">
        <v>3</v>
      </c>
      <c r="B10" s="10"/>
      <c r="C10" s="21"/>
      <c r="D10" s="22"/>
      <c r="E10" s="23"/>
    </row>
    <row r="11" spans="1:9" ht="24" customHeight="1">
      <c r="A11" s="20" t="s">
        <v>22</v>
      </c>
      <c r="B11" s="10">
        <v>5205099</v>
      </c>
      <c r="C11" s="29">
        <v>2848560</v>
      </c>
      <c r="D11" s="22">
        <f t="shared" ref="D11:D19" si="1">C11/B11*100</f>
        <v>54.726336617228611</v>
      </c>
      <c r="E11" s="23">
        <f t="shared" si="0"/>
        <v>-2356539</v>
      </c>
    </row>
    <row r="12" spans="1:9" ht="24" customHeight="1">
      <c r="A12" s="20" t="s">
        <v>23</v>
      </c>
      <c r="B12" s="10">
        <v>8376094</v>
      </c>
      <c r="C12" s="29">
        <f>C9-C11</f>
        <v>8368077</v>
      </c>
      <c r="D12" s="22">
        <f t="shared" si="1"/>
        <v>99.904287129537948</v>
      </c>
      <c r="E12" s="23">
        <f t="shared" si="0"/>
        <v>-8017</v>
      </c>
    </row>
    <row r="13" spans="1:9" ht="22.5" customHeight="1">
      <c r="A13" s="9" t="s">
        <v>5</v>
      </c>
      <c r="B13" s="10">
        <v>10595582</v>
      </c>
      <c r="C13" s="10">
        <v>12971824</v>
      </c>
      <c r="D13" s="11">
        <f t="shared" si="1"/>
        <v>122.42672464806559</v>
      </c>
      <c r="E13" s="12">
        <f t="shared" si="0"/>
        <v>2376242</v>
      </c>
    </row>
    <row r="14" spans="1:9" ht="24" customHeight="1">
      <c r="A14" s="9" t="s">
        <v>18</v>
      </c>
      <c r="B14" s="10">
        <v>4026486</v>
      </c>
      <c r="C14" s="10">
        <v>3586711</v>
      </c>
      <c r="D14" s="11">
        <f t="shared" si="1"/>
        <v>89.07794538463564</v>
      </c>
      <c r="E14" s="12">
        <f t="shared" si="0"/>
        <v>-439775</v>
      </c>
    </row>
    <row r="15" spans="1:9" ht="40.5" customHeight="1">
      <c r="A15" s="13" t="s">
        <v>16</v>
      </c>
      <c r="B15" s="10">
        <v>1471645</v>
      </c>
      <c r="C15" s="10">
        <v>1521353</v>
      </c>
      <c r="D15" s="11">
        <f t="shared" si="1"/>
        <v>103.37771677272711</v>
      </c>
      <c r="E15" s="12">
        <f t="shared" si="0"/>
        <v>49708</v>
      </c>
    </row>
    <row r="16" spans="1:9" ht="24.75" customHeight="1">
      <c r="A16" s="9" t="s">
        <v>6</v>
      </c>
      <c r="B16" s="10">
        <v>5944426</v>
      </c>
      <c r="C16" s="10">
        <v>6418731</v>
      </c>
      <c r="D16" s="11">
        <f t="shared" si="1"/>
        <v>107.9789873740543</v>
      </c>
      <c r="E16" s="12">
        <f t="shared" si="0"/>
        <v>474305</v>
      </c>
    </row>
    <row r="17" spans="1:5" ht="24.75" customHeight="1">
      <c r="A17" s="9" t="s">
        <v>7</v>
      </c>
      <c r="B17" s="10">
        <v>1298226</v>
      </c>
      <c r="C17" s="10">
        <v>1418672</v>
      </c>
      <c r="D17" s="11">
        <f t="shared" si="1"/>
        <v>109.27773746635793</v>
      </c>
      <c r="E17" s="12">
        <f t="shared" si="0"/>
        <v>120446</v>
      </c>
    </row>
    <row r="18" spans="1:5" ht="24.75" customHeight="1">
      <c r="A18" s="9" t="s">
        <v>8</v>
      </c>
      <c r="B18" s="10">
        <v>593350</v>
      </c>
      <c r="C18" s="10">
        <v>711212</v>
      </c>
      <c r="D18" s="11">
        <f t="shared" si="1"/>
        <v>119.86382404988625</v>
      </c>
      <c r="E18" s="12">
        <f t="shared" si="0"/>
        <v>117862</v>
      </c>
    </row>
    <row r="19" spans="1:5" ht="25.5" customHeight="1">
      <c r="A19" s="13" t="s">
        <v>9</v>
      </c>
      <c r="B19" s="10">
        <v>49571</v>
      </c>
      <c r="C19" s="10">
        <v>51103</v>
      </c>
      <c r="D19" s="11">
        <f t="shared" si="1"/>
        <v>103.09051663270866</v>
      </c>
      <c r="E19" s="12">
        <f t="shared" si="0"/>
        <v>1532</v>
      </c>
    </row>
    <row r="20" spans="1:5" ht="24.75" customHeight="1">
      <c r="A20" s="24" t="s">
        <v>10</v>
      </c>
      <c r="B20" s="25">
        <f>B21+B22+B23+B24+B25+B26</f>
        <v>1298582</v>
      </c>
      <c r="C20" s="25">
        <f>C21+C22+C23+C24+C25+C26</f>
        <v>1549350</v>
      </c>
      <c r="D20" s="26">
        <f t="shared" ref="D20:D27" si="2">C20/B20*100</f>
        <v>119.31090990018343</v>
      </c>
      <c r="E20" s="25">
        <f>E21+E22+E23+E24+E25+E26</f>
        <v>250768</v>
      </c>
    </row>
    <row r="21" spans="1:5" ht="41.25" customHeight="1">
      <c r="A21" s="9" t="s">
        <v>11</v>
      </c>
      <c r="B21" s="10">
        <v>3962</v>
      </c>
      <c r="C21" s="10">
        <v>6863</v>
      </c>
      <c r="D21" s="11">
        <f>IF(C21/B21*100&gt;200,"св.200",C21/B21*100)</f>
        <v>173.22059565875821</v>
      </c>
      <c r="E21" s="12">
        <f t="shared" ref="E21:E27" si="3">C21-B21</f>
        <v>2901</v>
      </c>
    </row>
    <row r="22" spans="1:5" ht="49.5" customHeight="1">
      <c r="A22" s="9" t="s">
        <v>21</v>
      </c>
      <c r="B22" s="10">
        <v>558165</v>
      </c>
      <c r="C22" s="10">
        <v>453838</v>
      </c>
      <c r="D22" s="11">
        <f t="shared" si="2"/>
        <v>81.308931946646595</v>
      </c>
      <c r="E22" s="12">
        <f t="shared" si="3"/>
        <v>-104327</v>
      </c>
    </row>
    <row r="23" spans="1:5" ht="53.25" customHeight="1">
      <c r="A23" s="14" t="s">
        <v>13</v>
      </c>
      <c r="B23" s="10">
        <v>23359</v>
      </c>
      <c r="C23" s="10">
        <v>30796</v>
      </c>
      <c r="D23" s="11">
        <f t="shared" si="2"/>
        <v>131.837835523781</v>
      </c>
      <c r="E23" s="12">
        <f t="shared" si="3"/>
        <v>7437</v>
      </c>
    </row>
    <row r="24" spans="1:5" ht="40.5" customHeight="1">
      <c r="A24" s="9" t="s">
        <v>14</v>
      </c>
      <c r="B24" s="10">
        <v>2192</v>
      </c>
      <c r="C24" s="10">
        <v>3280</v>
      </c>
      <c r="D24" s="11">
        <f t="shared" si="2"/>
        <v>149.63503649635038</v>
      </c>
      <c r="E24" s="12">
        <f t="shared" si="3"/>
        <v>1088</v>
      </c>
    </row>
    <row r="25" spans="1:5" ht="30" customHeight="1">
      <c r="A25" s="9" t="s">
        <v>15</v>
      </c>
      <c r="B25" s="10">
        <v>76355</v>
      </c>
      <c r="C25" s="10">
        <v>84380</v>
      </c>
      <c r="D25" s="11">
        <f t="shared" si="2"/>
        <v>110.51011721563748</v>
      </c>
      <c r="E25" s="12">
        <f t="shared" si="3"/>
        <v>8025</v>
      </c>
    </row>
    <row r="26" spans="1:5" ht="26.25" customHeight="1">
      <c r="A26" s="14" t="s">
        <v>12</v>
      </c>
      <c r="B26" s="10">
        <v>634549</v>
      </c>
      <c r="C26" s="10">
        <v>970193</v>
      </c>
      <c r="D26" s="11">
        <f t="shared" si="2"/>
        <v>152.8948907019001</v>
      </c>
      <c r="E26" s="12">
        <f t="shared" si="3"/>
        <v>335644</v>
      </c>
    </row>
    <row r="27" spans="1:5" ht="24.75" customHeight="1">
      <c r="A27" s="24" t="s">
        <v>17</v>
      </c>
      <c r="B27" s="25">
        <f>B20+B7</f>
        <v>38859061</v>
      </c>
      <c r="C27" s="25">
        <f>C20+C7</f>
        <v>39445593</v>
      </c>
      <c r="D27" s="26">
        <f t="shared" si="2"/>
        <v>101.50938284381085</v>
      </c>
      <c r="E27" s="25">
        <f t="shared" si="3"/>
        <v>586532</v>
      </c>
    </row>
    <row r="28" spans="1:5" ht="25.5" customHeight="1"/>
    <row r="29" spans="1:5" ht="15.75" customHeight="1">
      <c r="A29" s="1"/>
      <c r="B29" s="1"/>
      <c r="C29" s="2"/>
    </row>
    <row r="30" spans="1:5" ht="19.5" customHeight="1">
      <c r="A30" s="1"/>
      <c r="B30" s="1"/>
      <c r="C30" s="2"/>
    </row>
    <row r="31" spans="1:5" ht="19.5" customHeight="1">
      <c r="A31" s="1"/>
      <c r="B31" s="1"/>
      <c r="C31" s="2"/>
      <c r="E31" s="3"/>
    </row>
    <row r="32" spans="1:5">
      <c r="A32" s="2"/>
      <c r="B32" s="2"/>
      <c r="C32" s="2"/>
    </row>
    <row r="33" spans="1:2">
      <c r="A33" s="5"/>
      <c r="B33" s="5"/>
    </row>
  </sheetData>
  <mergeCells count="2">
    <mergeCell ref="D4:E4"/>
    <mergeCell ref="A2:E2"/>
  </mergeCells>
  <phoneticPr fontId="1" type="noConversion"/>
  <pageMargins left="0.28999999999999998" right="0.19685039370078741" top="0.35433070866141736" bottom="0.35433070866141736" header="0.39370078740157483" footer="0.27559055118110237"/>
  <pageSetup paperSize="9" scale="79" firstPageNumber="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4</vt:lpstr>
      <vt:lpstr>'таблица 4'!Заголовки_для_печати</vt:lpstr>
      <vt:lpstr>'таблица 4'!Область_печати</vt:lpstr>
    </vt:vector>
  </TitlesOfParts>
  <Company>UPRFIN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Ефременко Владимир Петрович</cp:lastModifiedBy>
  <cp:lastPrinted>2015-10-28T07:33:02Z</cp:lastPrinted>
  <dcterms:created xsi:type="dcterms:W3CDTF">2007-03-02T11:34:55Z</dcterms:created>
  <dcterms:modified xsi:type="dcterms:W3CDTF">2015-10-28T10:01:04Z</dcterms:modified>
</cp:coreProperties>
</file>