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3895" windowHeight="14055"/>
  </bookViews>
  <sheets>
    <sheet name="на 1 Февраля" sheetId="9" r:id="rId1"/>
  </sheets>
  <definedNames>
    <definedName name="_xlnm.Print_Titles" localSheetId="0">'на 1 Февраля'!$A:$A</definedName>
  </definedNames>
  <calcPr calcId="125725"/>
</workbook>
</file>

<file path=xl/calcChain.xml><?xml version="1.0" encoding="utf-8"?>
<calcChain xmlns="http://schemas.openxmlformats.org/spreadsheetml/2006/main">
  <c r="Q30" i="9"/>
  <c r="P30"/>
  <c r="N8"/>
  <c r="R30"/>
  <c r="H30" l="1"/>
  <c r="F30"/>
  <c r="J17"/>
  <c r="J27"/>
  <c r="J28"/>
  <c r="J29"/>
  <c r="J26"/>
  <c r="J22"/>
  <c r="J8"/>
  <c r="J11"/>
  <c r="J12"/>
  <c r="J18"/>
  <c r="J14"/>
  <c r="E30"/>
  <c r="K30"/>
  <c r="L30"/>
  <c r="Q8"/>
  <c r="P8"/>
  <c r="Q28"/>
  <c r="Q9"/>
  <c r="Q11"/>
  <c r="Q12"/>
  <c r="Q13"/>
  <c r="Q14"/>
  <c r="Q15"/>
  <c r="Q16"/>
  <c r="Q17"/>
  <c r="Q18"/>
  <c r="Q19"/>
  <c r="Q20"/>
  <c r="Q21"/>
  <c r="Q22"/>
  <c r="Q23"/>
  <c r="Q24"/>
  <c r="Q25"/>
  <c r="P28"/>
  <c r="P29"/>
  <c r="P27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Q29"/>
  <c r="Q27"/>
  <c r="Q26"/>
  <c r="Q10"/>
  <c r="D10"/>
  <c r="D11"/>
  <c r="D12"/>
  <c r="D13"/>
  <c r="D14"/>
  <c r="D15"/>
  <c r="D16"/>
  <c r="D18"/>
  <c r="D19"/>
  <c r="D20"/>
  <c r="D21"/>
  <c r="D22"/>
  <c r="D23"/>
  <c r="D24"/>
  <c r="D25"/>
  <c r="D8"/>
  <c r="D27"/>
  <c r="D28"/>
  <c r="D29"/>
  <c r="N26"/>
  <c r="N18"/>
  <c r="N12"/>
  <c r="N14"/>
  <c r="N22"/>
  <c r="N17"/>
  <c r="N16"/>
  <c r="N13"/>
  <c r="N9"/>
  <c r="N29"/>
  <c r="N28"/>
  <c r="N21"/>
  <c r="N23"/>
  <c r="N19"/>
  <c r="N15"/>
  <c r="N11"/>
  <c r="N10"/>
  <c r="N20"/>
  <c r="N24"/>
  <c r="N25"/>
  <c r="N27"/>
  <c r="B30"/>
  <c r="N30" s="1"/>
  <c r="O11" l="1"/>
  <c r="O26"/>
  <c r="O17"/>
  <c r="O8"/>
  <c r="O22"/>
  <c r="M30"/>
  <c r="O28"/>
  <c r="G30"/>
  <c r="D17"/>
  <c r="C30"/>
  <c r="O29"/>
  <c r="O16"/>
  <c r="J16"/>
  <c r="J25"/>
  <c r="O25"/>
  <c r="J19"/>
  <c r="O19"/>
  <c r="O10"/>
  <c r="J10"/>
  <c r="J23"/>
  <c r="O23"/>
  <c r="O20"/>
  <c r="J20"/>
  <c r="J15"/>
  <c r="O15"/>
  <c r="J21"/>
  <c r="O21"/>
  <c r="J13"/>
  <c r="O13"/>
  <c r="O24"/>
  <c r="J24"/>
  <c r="O27"/>
  <c r="D9"/>
  <c r="O18"/>
  <c r="O12"/>
  <c r="O14"/>
  <c r="D26"/>
  <c r="J9" l="1"/>
  <c r="J30" s="1"/>
  <c r="I30"/>
  <c r="O30" s="1"/>
  <c r="O9"/>
  <c r="D30"/>
</calcChain>
</file>

<file path=xl/sharedStrings.xml><?xml version="1.0" encoding="utf-8"?>
<sst xmlns="http://schemas.openxmlformats.org/spreadsheetml/2006/main" count="47" uniqueCount="38">
  <si>
    <t>г.Белгород</t>
  </si>
  <si>
    <t>в том числе собственные</t>
  </si>
  <si>
    <t>ВСЕГО</t>
  </si>
  <si>
    <t>(тыс.рублей)</t>
  </si>
  <si>
    <t>ВСЕГО доходов</t>
  </si>
  <si>
    <t>в том числе собственные:</t>
  </si>
  <si>
    <t>ВСЕГО расходов</t>
  </si>
  <si>
    <t>Наименование МО</t>
  </si>
  <si>
    <t>Безвозмездные поступления</t>
  </si>
  <si>
    <t xml:space="preserve">А </t>
  </si>
  <si>
    <t>Губкинский г.о.</t>
  </si>
  <si>
    <t>Старооскольский г.о</t>
  </si>
  <si>
    <t>Дефицит (-), профицит (+)</t>
  </si>
  <si>
    <t xml:space="preserve">Алексеевский </t>
  </si>
  <si>
    <t xml:space="preserve">Белгородский </t>
  </si>
  <si>
    <t xml:space="preserve">Валуйский </t>
  </si>
  <si>
    <t xml:space="preserve">Вейделевский </t>
  </si>
  <si>
    <t xml:space="preserve">Волоконовский </t>
  </si>
  <si>
    <t xml:space="preserve">Грайворонский </t>
  </si>
  <si>
    <t xml:space="preserve">Ивнянский </t>
  </si>
  <si>
    <t xml:space="preserve">Корочанский </t>
  </si>
  <si>
    <t xml:space="preserve">Красногвардейский </t>
  </si>
  <si>
    <t xml:space="preserve">Краснояружский </t>
  </si>
  <si>
    <t xml:space="preserve">Новооскольский </t>
  </si>
  <si>
    <t xml:space="preserve">Прохоровский </t>
  </si>
  <si>
    <t xml:space="preserve">Ракитянский </t>
  </si>
  <si>
    <t xml:space="preserve">Чернянский </t>
  </si>
  <si>
    <t xml:space="preserve">Шебекинский </t>
  </si>
  <si>
    <t xml:space="preserve">Яковлевский </t>
  </si>
  <si>
    <t>Борисовский</t>
  </si>
  <si>
    <t xml:space="preserve">Красненский </t>
  </si>
  <si>
    <t xml:space="preserve">Ровеньский </t>
  </si>
  <si>
    <t>Процент исполнения к плановым назначениям %</t>
  </si>
  <si>
    <t>допнорматив</t>
  </si>
  <si>
    <t>Исполнено по состоянию на 1 февраля 2016 года</t>
  </si>
  <si>
    <t xml:space="preserve">Уточненный план на 2016 год </t>
  </si>
  <si>
    <r>
      <t xml:space="preserve">в том числе собственные </t>
    </r>
    <r>
      <rPr>
        <b/>
        <i/>
        <sz val="8"/>
        <color theme="1"/>
        <rFont val="Times New Roman"/>
        <family val="1"/>
        <charset val="204"/>
      </rPr>
      <t>(налоговые, неналоговые поступления, дотация, субвенция поселениям):</t>
    </r>
  </si>
  <si>
    <t>Информация об исполнении бюджетов муниципальных образований области по состоянию  на 1 февраля 2016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</si>
</sst>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18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Calibri"/>
      <family val="2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3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 wrapText="1"/>
    </xf>
    <xf numFmtId="0" fontId="6" fillId="0" borderId="0" xfId="0" applyFont="1" applyBorder="1" applyAlignment="1"/>
    <xf numFmtId="0" fontId="3" fillId="0" borderId="2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4" fillId="2" borderId="15" xfId="0" applyNumberFormat="1" applyFont="1" applyFill="1" applyBorder="1" applyAlignment="1">
      <alignment horizontal="center" vertical="center" wrapText="1"/>
    </xf>
    <xf numFmtId="0" fontId="10" fillId="2" borderId="16" xfId="0" applyNumberFormat="1" applyFont="1" applyFill="1" applyBorder="1" applyAlignment="1">
      <alignment horizontal="center" vertical="center" wrapText="1"/>
    </xf>
    <xf numFmtId="0" fontId="4" fillId="2" borderId="16" xfId="0" applyNumberFormat="1" applyFont="1" applyFill="1" applyBorder="1" applyAlignment="1">
      <alignment horizontal="center" vertical="center" wrapText="1"/>
    </xf>
    <xf numFmtId="0" fontId="10" fillId="2" borderId="17" xfId="0" applyNumberFormat="1" applyFont="1" applyFill="1" applyBorder="1" applyAlignment="1">
      <alignment horizontal="center" vertical="center" wrapText="1"/>
    </xf>
    <xf numFmtId="0" fontId="4" fillId="2" borderId="2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wrapText="1"/>
    </xf>
    <xf numFmtId="0" fontId="11" fillId="0" borderId="0" xfId="0" applyFont="1" applyBorder="1" applyAlignment="1">
      <alignment wrapText="1"/>
    </xf>
    <xf numFmtId="0" fontId="2" fillId="4" borderId="0" xfId="0" applyFont="1" applyFill="1"/>
    <xf numFmtId="0" fontId="3" fillId="3" borderId="15" xfId="0" applyNumberFormat="1" applyFont="1" applyFill="1" applyBorder="1" applyAlignment="1">
      <alignment horizontal="center"/>
    </xf>
    <xf numFmtId="3" fontId="3" fillId="3" borderId="18" xfId="0" applyNumberFormat="1" applyFont="1" applyFill="1" applyBorder="1" applyAlignment="1">
      <alignment horizontal="right"/>
    </xf>
    <xf numFmtId="3" fontId="3" fillId="3" borderId="34" xfId="0" applyNumberFormat="1" applyFont="1" applyFill="1" applyBorder="1" applyAlignment="1">
      <alignment horizontal="right"/>
    </xf>
    <xf numFmtId="3" fontId="3" fillId="3" borderId="15" xfId="0" applyNumberFormat="1" applyFont="1" applyFill="1" applyBorder="1" applyAlignment="1">
      <alignment horizontal="right"/>
    </xf>
    <xf numFmtId="3" fontId="13" fillId="0" borderId="8" xfId="0" applyNumberFormat="1" applyFont="1" applyFill="1" applyBorder="1"/>
    <xf numFmtId="3" fontId="13" fillId="0" borderId="2" xfId="0" applyNumberFormat="1" applyFont="1" applyFill="1" applyBorder="1"/>
    <xf numFmtId="3" fontId="13" fillId="0" borderId="9" xfId="0" applyNumberFormat="1" applyFont="1" applyFill="1" applyBorder="1"/>
    <xf numFmtId="3" fontId="14" fillId="0" borderId="10" xfId="0" applyNumberFormat="1" applyFont="1" applyFill="1" applyBorder="1" applyAlignment="1">
      <alignment horizontal="right"/>
    </xf>
    <xf numFmtId="3" fontId="13" fillId="0" borderId="3" xfId="0" applyNumberFormat="1" applyFont="1" applyFill="1" applyBorder="1"/>
    <xf numFmtId="3" fontId="15" fillId="0" borderId="5" xfId="0" applyNumberFormat="1" applyFont="1" applyFill="1" applyBorder="1" applyAlignment="1">
      <alignment horizontal="right"/>
    </xf>
    <xf numFmtId="3" fontId="13" fillId="0" borderId="3" xfId="0" applyNumberFormat="1" applyFont="1" applyFill="1" applyBorder="1" applyAlignment="1">
      <alignment horizontal="right"/>
    </xf>
    <xf numFmtId="3" fontId="14" fillId="0" borderId="3" xfId="0" applyNumberFormat="1" applyFont="1" applyFill="1" applyBorder="1" applyAlignment="1">
      <alignment horizontal="right"/>
    </xf>
    <xf numFmtId="3" fontId="15" fillId="0" borderId="3" xfId="0" applyNumberFormat="1" applyFont="1" applyFill="1" applyBorder="1" applyAlignment="1">
      <alignment horizontal="right"/>
    </xf>
    <xf numFmtId="164" fontId="13" fillId="0" borderId="3" xfId="0" applyNumberFormat="1" applyFont="1" applyFill="1" applyBorder="1" applyAlignment="1">
      <alignment horizontal="right"/>
    </xf>
    <xf numFmtId="164" fontId="15" fillId="0" borderId="3" xfId="0" applyNumberFormat="1" applyFont="1" applyFill="1" applyBorder="1" applyAlignment="1">
      <alignment horizontal="right"/>
    </xf>
    <xf numFmtId="164" fontId="15" fillId="0" borderId="14" xfId="0" applyNumberFormat="1" applyFont="1" applyFill="1" applyBorder="1" applyAlignment="1">
      <alignment horizontal="right"/>
    </xf>
    <xf numFmtId="3" fontId="14" fillId="0" borderId="11" xfId="0" applyNumberFormat="1" applyFont="1" applyFill="1" applyBorder="1" applyAlignment="1">
      <alignment horizontal="right"/>
    </xf>
    <xf numFmtId="3" fontId="13" fillId="0" borderId="1" xfId="0" applyNumberFormat="1" applyFont="1" applyFill="1" applyBorder="1"/>
    <xf numFmtId="3" fontId="15" fillId="0" borderId="6" xfId="0" applyNumberFormat="1" applyFont="1" applyFill="1" applyBorder="1" applyAlignment="1">
      <alignment horizontal="right"/>
    </xf>
    <xf numFmtId="3" fontId="13" fillId="0" borderId="1" xfId="0" applyNumberFormat="1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164" fontId="13" fillId="0" borderId="1" xfId="0" applyNumberFormat="1" applyFont="1" applyFill="1" applyBorder="1" applyAlignment="1">
      <alignment horizontal="right"/>
    </xf>
    <xf numFmtId="164" fontId="15" fillId="0" borderId="1" xfId="0" applyNumberFormat="1" applyFont="1" applyFill="1" applyBorder="1" applyAlignment="1">
      <alignment horizontal="right"/>
    </xf>
    <xf numFmtId="3" fontId="14" fillId="0" borderId="24" xfId="0" applyNumberFormat="1" applyFont="1" applyFill="1" applyBorder="1" applyAlignment="1">
      <alignment horizontal="right"/>
    </xf>
    <xf numFmtId="3" fontId="13" fillId="0" borderId="4" xfId="0" applyNumberFormat="1" applyFont="1" applyFill="1" applyBorder="1"/>
    <xf numFmtId="3" fontId="15" fillId="0" borderId="7" xfId="0" applyNumberFormat="1" applyFont="1" applyFill="1" applyBorder="1" applyAlignment="1">
      <alignment horizontal="right"/>
    </xf>
    <xf numFmtId="3" fontId="13" fillId="0" borderId="25" xfId="0" applyNumberFormat="1" applyFont="1" applyFill="1" applyBorder="1" applyAlignment="1">
      <alignment horizontal="right"/>
    </xf>
    <xf numFmtId="3" fontId="13" fillId="0" borderId="4" xfId="0" applyNumberFormat="1" applyFont="1" applyFill="1" applyBorder="1" applyAlignment="1">
      <alignment horizontal="right"/>
    </xf>
    <xf numFmtId="3" fontId="14" fillId="0" borderId="25" xfId="0" applyNumberFormat="1" applyFont="1" applyFill="1" applyBorder="1" applyAlignment="1">
      <alignment horizontal="right"/>
    </xf>
    <xf numFmtId="3" fontId="15" fillId="0" borderId="4" xfId="0" applyNumberFormat="1" applyFont="1" applyFill="1" applyBorder="1" applyAlignment="1">
      <alignment horizontal="right"/>
    </xf>
    <xf numFmtId="164" fontId="13" fillId="0" borderId="4" xfId="0" applyNumberFormat="1" applyFont="1" applyFill="1" applyBorder="1" applyAlignment="1">
      <alignment horizontal="right"/>
    </xf>
    <xf numFmtId="164" fontId="15" fillId="0" borderId="25" xfId="0" applyNumberFormat="1" applyFont="1" applyFill="1" applyBorder="1" applyAlignment="1">
      <alignment horizontal="right"/>
    </xf>
    <xf numFmtId="164" fontId="13" fillId="0" borderId="25" xfId="0" applyNumberFormat="1" applyFont="1" applyFill="1" applyBorder="1" applyAlignment="1">
      <alignment horizontal="right"/>
    </xf>
    <xf numFmtId="164" fontId="15" fillId="0" borderId="26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14" fillId="2" borderId="1" xfId="0" applyNumberFormat="1" applyFont="1" applyFill="1" applyBorder="1" applyAlignment="1">
      <alignment horizontal="center" vertical="top" wrapText="1"/>
    </xf>
    <xf numFmtId="0" fontId="14" fillId="2" borderId="22" xfId="0" applyNumberFormat="1" applyFont="1" applyFill="1" applyBorder="1" applyAlignment="1">
      <alignment horizontal="center" vertical="top" wrapText="1"/>
    </xf>
    <xf numFmtId="0" fontId="16" fillId="2" borderId="1" xfId="0" applyNumberFormat="1" applyFont="1" applyFill="1" applyBorder="1" applyAlignment="1">
      <alignment horizontal="center" vertical="top" wrapText="1"/>
    </xf>
    <xf numFmtId="0" fontId="16" fillId="2" borderId="22" xfId="0" applyNumberFormat="1" applyFont="1" applyFill="1" applyBorder="1" applyAlignment="1">
      <alignment horizontal="center" vertical="top" wrapText="1"/>
    </xf>
    <xf numFmtId="0" fontId="9" fillId="2" borderId="29" xfId="0" applyFont="1" applyFill="1" applyBorder="1" applyAlignment="1">
      <alignment horizontal="center" vertical="top" wrapText="1"/>
    </xf>
    <xf numFmtId="0" fontId="9" fillId="2" borderId="30" xfId="0" applyFont="1" applyFill="1" applyBorder="1" applyAlignment="1">
      <alignment horizontal="center" vertical="top" wrapText="1"/>
    </xf>
    <xf numFmtId="0" fontId="14" fillId="2" borderId="13" xfId="0" applyNumberFormat="1" applyFont="1" applyFill="1" applyBorder="1" applyAlignment="1">
      <alignment horizontal="center" vertical="top" wrapText="1"/>
    </xf>
    <xf numFmtId="0" fontId="14" fillId="2" borderId="27" xfId="0" applyNumberFormat="1" applyFont="1" applyFill="1" applyBorder="1" applyAlignment="1">
      <alignment horizontal="center" vertical="top" wrapText="1"/>
    </xf>
    <xf numFmtId="0" fontId="3" fillId="2" borderId="19" xfId="0" applyNumberFormat="1" applyFont="1" applyFill="1" applyBorder="1" applyAlignment="1">
      <alignment horizontal="center" vertical="top" wrapText="1"/>
    </xf>
    <xf numFmtId="0" fontId="3" fillId="2" borderId="2" xfId="0" applyNumberFormat="1" applyFont="1" applyFill="1" applyBorder="1" applyAlignment="1">
      <alignment horizontal="center" vertical="top" wrapText="1"/>
    </xf>
    <xf numFmtId="0" fontId="3" fillId="2" borderId="21" xfId="0" applyNumberFormat="1" applyFont="1" applyFill="1" applyBorder="1" applyAlignment="1">
      <alignment horizontal="center" vertical="top" wrapText="1"/>
    </xf>
    <xf numFmtId="0" fontId="9" fillId="2" borderId="33" xfId="0" applyFont="1" applyFill="1" applyBorder="1" applyAlignment="1">
      <alignment horizontal="center" vertical="top" wrapText="1"/>
    </xf>
    <xf numFmtId="0" fontId="9" fillId="2" borderId="31" xfId="0" applyFont="1" applyFill="1" applyBorder="1" applyAlignment="1">
      <alignment horizontal="center" vertical="top" wrapText="1"/>
    </xf>
    <xf numFmtId="0" fontId="16" fillId="2" borderId="12" xfId="0" applyNumberFormat="1" applyFont="1" applyFill="1" applyBorder="1" applyAlignment="1">
      <alignment horizontal="center" vertical="top" wrapText="1"/>
    </xf>
    <xf numFmtId="0" fontId="16" fillId="2" borderId="23" xfId="0" applyNumberFormat="1" applyFont="1" applyFill="1" applyBorder="1" applyAlignment="1">
      <alignment horizontal="center" vertical="top" wrapText="1"/>
    </xf>
    <xf numFmtId="0" fontId="12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9" fillId="2" borderId="32" xfId="0" applyFont="1" applyFill="1" applyBorder="1" applyAlignment="1">
      <alignment horizontal="center" vertical="top" wrapText="1"/>
    </xf>
    <xf numFmtId="3" fontId="3" fillId="5" borderId="20" xfId="0" applyNumberFormat="1" applyFont="1" applyFill="1" applyBorder="1" applyAlignment="1">
      <alignment horizontal="right"/>
    </xf>
    <xf numFmtId="3" fontId="3" fillId="5" borderId="16" xfId="0" applyNumberFormat="1" applyFont="1" applyFill="1" applyBorder="1" applyAlignment="1">
      <alignment horizontal="right"/>
    </xf>
    <xf numFmtId="164" fontId="13" fillId="5" borderId="16" xfId="0" applyNumberFormat="1" applyFont="1" applyFill="1" applyBorder="1" applyAlignment="1">
      <alignment horizontal="right"/>
    </xf>
    <xf numFmtId="164" fontId="15" fillId="5" borderId="17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R35"/>
  <sheetViews>
    <sheetView tabSelected="1" zoomScale="70" zoomScaleNormal="70" zoomScaleSheetLayoutView="100" workbookViewId="0">
      <pane xSplit="1" ySplit="6" topLeftCell="B7" activePane="bottomRight" state="frozen"/>
      <selection pane="topRight" activeCell="B1" sqref="B1"/>
      <selection pane="bottomLeft" activeCell="A5" sqref="A5"/>
      <selection pane="bottomRight" activeCell="J34" sqref="J34"/>
    </sheetView>
  </sheetViews>
  <sheetFormatPr defaultRowHeight="15"/>
  <cols>
    <col min="1" max="1" width="24.140625" style="6" customWidth="1"/>
    <col min="2" max="2" width="17.140625" style="1" customWidth="1"/>
    <col min="3" max="3" width="17.42578125" style="1" customWidth="1"/>
    <col min="4" max="4" width="18.28515625" style="1" customWidth="1"/>
    <col min="5" max="5" width="12.5703125" style="1" customWidth="1"/>
    <col min="6" max="6" width="19" style="1" customWidth="1"/>
    <col min="7" max="7" width="18" style="1" customWidth="1"/>
    <col min="8" max="8" width="18.5703125" style="1" customWidth="1"/>
    <col min="9" max="9" width="20.42578125" style="1" customWidth="1"/>
    <col min="10" max="10" width="16.85546875" style="1" customWidth="1"/>
    <col min="11" max="11" width="16.5703125" style="1" customWidth="1"/>
    <col min="12" max="12" width="15.85546875" style="1" customWidth="1"/>
    <col min="13" max="13" width="17" style="1" customWidth="1"/>
    <col min="14" max="17" width="14.5703125" style="1" customWidth="1"/>
    <col min="18" max="18" width="14.5703125" style="1" hidden="1" customWidth="1"/>
    <col min="19" max="19" width="17.42578125" style="1" customWidth="1"/>
    <col min="20" max="20" width="18.140625" style="1" customWidth="1"/>
    <col min="21" max="16384" width="9.140625" style="1"/>
  </cols>
  <sheetData>
    <row r="1" spans="1:18" ht="84.75" customHeight="1">
      <c r="B1" s="54" t="s">
        <v>37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18"/>
      <c r="Q1" s="18"/>
    </row>
    <row r="2" spans="1:18" ht="18" customHeight="1" thickBot="1">
      <c r="A2" s="8"/>
      <c r="B2" s="72"/>
      <c r="C2" s="72"/>
      <c r="D2" s="2"/>
      <c r="E2" s="2"/>
      <c r="F2" s="2"/>
      <c r="G2" s="73" t="s">
        <v>3</v>
      </c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8" ht="36.75" customHeight="1">
      <c r="A3" s="64" t="s">
        <v>7</v>
      </c>
      <c r="B3" s="60" t="s">
        <v>35</v>
      </c>
      <c r="C3" s="61"/>
      <c r="D3" s="61"/>
      <c r="E3" s="61"/>
      <c r="F3" s="61"/>
      <c r="G3" s="61"/>
      <c r="H3" s="67" t="s">
        <v>34</v>
      </c>
      <c r="I3" s="68"/>
      <c r="J3" s="68"/>
      <c r="K3" s="68"/>
      <c r="L3" s="68"/>
      <c r="M3" s="68"/>
      <c r="N3" s="68" t="s">
        <v>32</v>
      </c>
      <c r="O3" s="68"/>
      <c r="P3" s="68"/>
      <c r="Q3" s="74"/>
      <c r="R3" s="55" t="s">
        <v>33</v>
      </c>
    </row>
    <row r="4" spans="1:18" ht="26.25" customHeight="1">
      <c r="A4" s="65"/>
      <c r="B4" s="69" t="s">
        <v>4</v>
      </c>
      <c r="C4" s="56" t="s">
        <v>36</v>
      </c>
      <c r="D4" s="58" t="s">
        <v>8</v>
      </c>
      <c r="E4" s="58" t="s">
        <v>6</v>
      </c>
      <c r="F4" s="56" t="s">
        <v>1</v>
      </c>
      <c r="G4" s="58" t="s">
        <v>12</v>
      </c>
      <c r="H4" s="69" t="s">
        <v>4</v>
      </c>
      <c r="I4" s="56" t="s">
        <v>36</v>
      </c>
      <c r="J4" s="58" t="s">
        <v>8</v>
      </c>
      <c r="K4" s="58" t="s">
        <v>6</v>
      </c>
      <c r="L4" s="56" t="s">
        <v>1</v>
      </c>
      <c r="M4" s="58" t="s">
        <v>12</v>
      </c>
      <c r="N4" s="58" t="s">
        <v>4</v>
      </c>
      <c r="O4" s="56" t="s">
        <v>5</v>
      </c>
      <c r="P4" s="58" t="s">
        <v>6</v>
      </c>
      <c r="Q4" s="62" t="s">
        <v>1</v>
      </c>
      <c r="R4" s="55"/>
    </row>
    <row r="5" spans="1:18" s="3" customFormat="1" ht="23.25" customHeight="1">
      <c r="A5" s="65"/>
      <c r="B5" s="69"/>
      <c r="C5" s="56"/>
      <c r="D5" s="58"/>
      <c r="E5" s="58"/>
      <c r="F5" s="56"/>
      <c r="G5" s="58"/>
      <c r="H5" s="69"/>
      <c r="I5" s="56"/>
      <c r="J5" s="58"/>
      <c r="K5" s="58"/>
      <c r="L5" s="56"/>
      <c r="M5" s="58"/>
      <c r="N5" s="58"/>
      <c r="O5" s="56"/>
      <c r="P5" s="58"/>
      <c r="Q5" s="62"/>
      <c r="R5" s="55"/>
    </row>
    <row r="6" spans="1:18" s="4" customFormat="1" ht="77.25" customHeight="1" thickBot="1">
      <c r="A6" s="66"/>
      <c r="B6" s="70"/>
      <c r="C6" s="57"/>
      <c r="D6" s="59"/>
      <c r="E6" s="59"/>
      <c r="F6" s="57"/>
      <c r="G6" s="59"/>
      <c r="H6" s="70"/>
      <c r="I6" s="57"/>
      <c r="J6" s="59"/>
      <c r="K6" s="59"/>
      <c r="L6" s="57"/>
      <c r="M6" s="59"/>
      <c r="N6" s="59"/>
      <c r="O6" s="57"/>
      <c r="P6" s="59"/>
      <c r="Q6" s="63"/>
      <c r="R6" s="55"/>
    </row>
    <row r="7" spans="1:18" s="7" customFormat="1" ht="12" thickBot="1">
      <c r="A7" s="12" t="s">
        <v>9</v>
      </c>
      <c r="B7" s="16">
        <v>1</v>
      </c>
      <c r="C7" s="13">
        <v>2</v>
      </c>
      <c r="D7" s="14">
        <v>3</v>
      </c>
      <c r="E7" s="14">
        <v>4</v>
      </c>
      <c r="F7" s="13">
        <v>5</v>
      </c>
      <c r="G7" s="14">
        <v>6</v>
      </c>
      <c r="H7" s="16">
        <v>7</v>
      </c>
      <c r="I7" s="13">
        <v>8</v>
      </c>
      <c r="J7" s="14">
        <v>9</v>
      </c>
      <c r="K7" s="14">
        <v>10</v>
      </c>
      <c r="L7" s="13">
        <v>11</v>
      </c>
      <c r="M7" s="14">
        <v>12</v>
      </c>
      <c r="N7" s="14">
        <v>13</v>
      </c>
      <c r="O7" s="13">
        <v>14</v>
      </c>
      <c r="P7" s="14">
        <v>15</v>
      </c>
      <c r="Q7" s="15">
        <v>16</v>
      </c>
    </row>
    <row r="8" spans="1:18" ht="17.25" customHeight="1">
      <c r="A8" s="10" t="s">
        <v>13</v>
      </c>
      <c r="B8" s="24">
        <v>2034495.4</v>
      </c>
      <c r="C8" s="27">
        <v>805637</v>
      </c>
      <c r="D8" s="28">
        <f>B8-C8</f>
        <v>1228858.3999999999</v>
      </c>
      <c r="E8" s="24">
        <v>2056637.4</v>
      </c>
      <c r="F8" s="29">
        <v>827779</v>
      </c>
      <c r="G8" s="30">
        <v>-22142</v>
      </c>
      <c r="H8" s="24">
        <v>112998.37754</v>
      </c>
      <c r="I8" s="31">
        <v>62454.878049999999</v>
      </c>
      <c r="J8" s="30">
        <f>H8-I8</f>
        <v>50543.499490000002</v>
      </c>
      <c r="K8" s="24">
        <v>50665.829469999997</v>
      </c>
      <c r="L8" s="32">
        <v>27887</v>
      </c>
      <c r="M8" s="30">
        <v>62332.548069999997</v>
      </c>
      <c r="N8" s="33">
        <f t="shared" ref="N8:N30" si="0">H8/B8*100</f>
        <v>5.5541230292287711</v>
      </c>
      <c r="O8" s="34">
        <f t="shared" ref="O8:O30" si="1">I8/C8*100</f>
        <v>7.7522355663903229</v>
      </c>
      <c r="P8" s="33">
        <f t="shared" ref="P8:P30" si="2">K8/E8*100</f>
        <v>2.4635275751573906</v>
      </c>
      <c r="Q8" s="35">
        <f t="shared" ref="Q8:Q30" si="3">L8/F8*100</f>
        <v>3.3688943546526309</v>
      </c>
      <c r="R8" s="1">
        <v>161098</v>
      </c>
    </row>
    <row r="9" spans="1:18" ht="17.25" customHeight="1">
      <c r="A9" s="9" t="s">
        <v>14</v>
      </c>
      <c r="B9" s="25">
        <v>3474387.3</v>
      </c>
      <c r="C9" s="36">
        <v>1692514</v>
      </c>
      <c r="D9" s="37">
        <f t="shared" ref="D9:D29" si="4">B9-C9</f>
        <v>1781873.2999999998</v>
      </c>
      <c r="E9" s="25">
        <v>3497255.3650000002</v>
      </c>
      <c r="F9" s="38">
        <v>1715382</v>
      </c>
      <c r="G9" s="30">
        <v>-22868.064999999999</v>
      </c>
      <c r="H9" s="25">
        <v>178830.9713</v>
      </c>
      <c r="I9" s="31">
        <v>123066.93373999999</v>
      </c>
      <c r="J9" s="30">
        <f t="shared" ref="J9:J29" si="5">H9-I9</f>
        <v>55764.037560000012</v>
      </c>
      <c r="K9" s="25">
        <v>122791.38266</v>
      </c>
      <c r="L9" s="40">
        <v>88156</v>
      </c>
      <c r="M9" s="39">
        <v>56039.588640000002</v>
      </c>
      <c r="N9" s="41">
        <f t="shared" si="0"/>
        <v>5.1471225243080996</v>
      </c>
      <c r="O9" s="34">
        <f t="shared" si="1"/>
        <v>7.2712505621814651</v>
      </c>
      <c r="P9" s="33">
        <f t="shared" si="2"/>
        <v>3.5110785414435983</v>
      </c>
      <c r="Q9" s="35">
        <f t="shared" si="3"/>
        <v>5.1391468489234464</v>
      </c>
      <c r="R9" s="1">
        <v>298310</v>
      </c>
    </row>
    <row r="10" spans="1:18" ht="17.25" customHeight="1">
      <c r="A10" s="9" t="s">
        <v>29</v>
      </c>
      <c r="B10" s="25">
        <v>741976</v>
      </c>
      <c r="C10" s="36">
        <v>352938</v>
      </c>
      <c r="D10" s="37">
        <f t="shared" si="4"/>
        <v>389038</v>
      </c>
      <c r="E10" s="25">
        <v>746476</v>
      </c>
      <c r="F10" s="38">
        <v>357438</v>
      </c>
      <c r="G10" s="30">
        <v>-4500</v>
      </c>
      <c r="H10" s="25">
        <v>51072.149560000005</v>
      </c>
      <c r="I10" s="31">
        <v>37852.828669999995</v>
      </c>
      <c r="J10" s="30">
        <f t="shared" si="5"/>
        <v>13219.32089000001</v>
      </c>
      <c r="K10" s="25">
        <v>16847.164539999998</v>
      </c>
      <c r="L10" s="40">
        <v>7568</v>
      </c>
      <c r="M10" s="39">
        <v>34224.98502</v>
      </c>
      <c r="N10" s="41">
        <f t="shared" si="0"/>
        <v>6.883261663450031</v>
      </c>
      <c r="O10" s="34">
        <f t="shared" si="1"/>
        <v>10.725064648748504</v>
      </c>
      <c r="P10" s="33">
        <f t="shared" si="2"/>
        <v>2.2568929932107662</v>
      </c>
      <c r="Q10" s="35">
        <f t="shared" si="3"/>
        <v>2.1172902713197814</v>
      </c>
      <c r="R10" s="1">
        <v>101127</v>
      </c>
    </row>
    <row r="11" spans="1:18" ht="17.25" customHeight="1">
      <c r="A11" s="9" t="s">
        <v>15</v>
      </c>
      <c r="B11" s="25">
        <v>1660231.3</v>
      </c>
      <c r="C11" s="36">
        <v>732363</v>
      </c>
      <c r="D11" s="37">
        <f t="shared" si="4"/>
        <v>927868.3</v>
      </c>
      <c r="E11" s="25">
        <v>1688178.3</v>
      </c>
      <c r="F11" s="38">
        <v>760309</v>
      </c>
      <c r="G11" s="30">
        <v>-27947</v>
      </c>
      <c r="H11" s="25">
        <v>91728.032579999999</v>
      </c>
      <c r="I11" s="31">
        <v>57958.677670000005</v>
      </c>
      <c r="J11" s="30">
        <f t="shared" si="5"/>
        <v>33769.354909999995</v>
      </c>
      <c r="K11" s="25">
        <v>50807.692149999995</v>
      </c>
      <c r="L11" s="40">
        <v>28556</v>
      </c>
      <c r="M11" s="39">
        <v>40920.340429999997</v>
      </c>
      <c r="N11" s="41">
        <f t="shared" si="0"/>
        <v>5.525015254199821</v>
      </c>
      <c r="O11" s="34">
        <f t="shared" si="1"/>
        <v>7.9139276110344188</v>
      </c>
      <c r="P11" s="33">
        <f t="shared" si="2"/>
        <v>3.0096164694215055</v>
      </c>
      <c r="Q11" s="35">
        <f t="shared" si="3"/>
        <v>3.7558413750198931</v>
      </c>
      <c r="R11" s="1">
        <v>127014</v>
      </c>
    </row>
    <row r="12" spans="1:18" ht="17.25" customHeight="1">
      <c r="A12" s="9" t="s">
        <v>16</v>
      </c>
      <c r="B12" s="25">
        <v>770617.2</v>
      </c>
      <c r="C12" s="36">
        <v>395496</v>
      </c>
      <c r="D12" s="37">
        <f t="shared" si="4"/>
        <v>375121.19999999995</v>
      </c>
      <c r="E12" s="25">
        <v>770617.2</v>
      </c>
      <c r="F12" s="38">
        <v>395496</v>
      </c>
      <c r="G12" s="30">
        <v>0</v>
      </c>
      <c r="H12" s="25">
        <v>39230.493109999996</v>
      </c>
      <c r="I12" s="31">
        <v>25516.789819999998</v>
      </c>
      <c r="J12" s="30">
        <f t="shared" si="5"/>
        <v>13713.703289999998</v>
      </c>
      <c r="K12" s="25">
        <v>30627.816480000001</v>
      </c>
      <c r="L12" s="40">
        <v>19816</v>
      </c>
      <c r="M12" s="39">
        <v>8602.6766299999999</v>
      </c>
      <c r="N12" s="41">
        <f t="shared" si="0"/>
        <v>5.0907886704319605</v>
      </c>
      <c r="O12" s="34">
        <f t="shared" si="1"/>
        <v>6.4518452323158764</v>
      </c>
      <c r="P12" s="33">
        <f t="shared" si="2"/>
        <v>3.9744527477455738</v>
      </c>
      <c r="Q12" s="35">
        <f t="shared" si="3"/>
        <v>5.0104172987843114</v>
      </c>
      <c r="R12" s="1">
        <v>93042</v>
      </c>
    </row>
    <row r="13" spans="1:18" ht="17.25" customHeight="1">
      <c r="A13" s="9" t="s">
        <v>17</v>
      </c>
      <c r="B13" s="25">
        <v>893648.3</v>
      </c>
      <c r="C13" s="36">
        <v>448800</v>
      </c>
      <c r="D13" s="37">
        <f t="shared" si="4"/>
        <v>444848.30000000005</v>
      </c>
      <c r="E13" s="25">
        <v>893648.3</v>
      </c>
      <c r="F13" s="38">
        <v>448800</v>
      </c>
      <c r="G13" s="30">
        <v>0</v>
      </c>
      <c r="H13" s="25">
        <v>45871.421090000003</v>
      </c>
      <c r="I13" s="31">
        <v>32560.672630000001</v>
      </c>
      <c r="J13" s="30">
        <f t="shared" si="5"/>
        <v>13310.748460000003</v>
      </c>
      <c r="K13" s="25">
        <v>20177.233070000002</v>
      </c>
      <c r="L13" s="40">
        <v>9327</v>
      </c>
      <c r="M13" s="39">
        <v>25694.188019999998</v>
      </c>
      <c r="N13" s="41">
        <f t="shared" si="0"/>
        <v>5.133050786310454</v>
      </c>
      <c r="O13" s="34">
        <f t="shared" si="1"/>
        <v>7.2550518337789667</v>
      </c>
      <c r="P13" s="33">
        <f t="shared" si="2"/>
        <v>2.2578494324892691</v>
      </c>
      <c r="Q13" s="35">
        <f t="shared" si="3"/>
        <v>2.0782085561497325</v>
      </c>
      <c r="R13" s="1">
        <v>95914</v>
      </c>
    </row>
    <row r="14" spans="1:18" ht="17.25" customHeight="1">
      <c r="A14" s="9" t="s">
        <v>18</v>
      </c>
      <c r="B14" s="25">
        <v>867666.8</v>
      </c>
      <c r="C14" s="36">
        <v>426220</v>
      </c>
      <c r="D14" s="37">
        <f t="shared" si="4"/>
        <v>441446.80000000005</v>
      </c>
      <c r="E14" s="25">
        <v>873775.1</v>
      </c>
      <c r="F14" s="38">
        <v>432328</v>
      </c>
      <c r="G14" s="30">
        <v>-6108.3</v>
      </c>
      <c r="H14" s="25">
        <v>36596.835319999998</v>
      </c>
      <c r="I14" s="31">
        <v>22037.104210000005</v>
      </c>
      <c r="J14" s="30">
        <f t="shared" si="5"/>
        <v>14559.731109999993</v>
      </c>
      <c r="K14" s="25">
        <v>19610.384309999998</v>
      </c>
      <c r="L14" s="40">
        <v>8577</v>
      </c>
      <c r="M14" s="39">
        <v>16986.451010000001</v>
      </c>
      <c r="N14" s="41">
        <f t="shared" si="0"/>
        <v>4.2178443752832306</v>
      </c>
      <c r="O14" s="34">
        <f t="shared" si="1"/>
        <v>5.1703590188165744</v>
      </c>
      <c r="P14" s="33">
        <f t="shared" si="2"/>
        <v>2.2443285818055467</v>
      </c>
      <c r="Q14" s="35">
        <f t="shared" si="3"/>
        <v>1.9839103643529914</v>
      </c>
      <c r="R14" s="1">
        <v>173807</v>
      </c>
    </row>
    <row r="15" spans="1:18" ht="17.25" customHeight="1">
      <c r="A15" s="9" t="s">
        <v>19</v>
      </c>
      <c r="B15" s="25">
        <v>1017859.1</v>
      </c>
      <c r="C15" s="36">
        <v>451883</v>
      </c>
      <c r="D15" s="37">
        <f t="shared" si="4"/>
        <v>565976.1</v>
      </c>
      <c r="E15" s="25">
        <v>1022286.1</v>
      </c>
      <c r="F15" s="38">
        <v>456301</v>
      </c>
      <c r="G15" s="30">
        <v>-4427</v>
      </c>
      <c r="H15" s="25">
        <v>45573.437060000004</v>
      </c>
      <c r="I15" s="31">
        <v>26669.116739999998</v>
      </c>
      <c r="J15" s="30">
        <f t="shared" si="5"/>
        <v>18904.320320000006</v>
      </c>
      <c r="K15" s="25">
        <v>46453.339489999998</v>
      </c>
      <c r="L15" s="40">
        <v>28366</v>
      </c>
      <c r="M15" s="39">
        <v>-879.90243000000009</v>
      </c>
      <c r="N15" s="41">
        <f t="shared" si="0"/>
        <v>4.4773816985081734</v>
      </c>
      <c r="O15" s="34">
        <f t="shared" si="1"/>
        <v>5.9017747381512464</v>
      </c>
      <c r="P15" s="33">
        <f t="shared" si="2"/>
        <v>4.5440644737319618</v>
      </c>
      <c r="Q15" s="35">
        <f t="shared" si="3"/>
        <v>6.2165105927885325</v>
      </c>
      <c r="R15" s="1">
        <v>128551</v>
      </c>
    </row>
    <row r="16" spans="1:18" ht="17.25" customHeight="1">
      <c r="A16" s="9" t="s">
        <v>20</v>
      </c>
      <c r="B16" s="25">
        <v>1274508.8999999999</v>
      </c>
      <c r="C16" s="36">
        <v>630350</v>
      </c>
      <c r="D16" s="37">
        <f t="shared" si="4"/>
        <v>644158.89999999991</v>
      </c>
      <c r="E16" s="25">
        <v>1274508.8999999999</v>
      </c>
      <c r="F16" s="38">
        <v>630350</v>
      </c>
      <c r="G16" s="30">
        <v>0</v>
      </c>
      <c r="H16" s="25">
        <v>53286.578719999998</v>
      </c>
      <c r="I16" s="31">
        <v>34271.846059999996</v>
      </c>
      <c r="J16" s="30">
        <f t="shared" si="5"/>
        <v>19014.732660000001</v>
      </c>
      <c r="K16" s="25">
        <v>34860.304530000001</v>
      </c>
      <c r="L16" s="40">
        <v>18494</v>
      </c>
      <c r="M16" s="39">
        <v>18426.27419</v>
      </c>
      <c r="N16" s="41">
        <f t="shared" si="0"/>
        <v>4.1809499109813988</v>
      </c>
      <c r="O16" s="34">
        <f t="shared" si="1"/>
        <v>5.4369550345046394</v>
      </c>
      <c r="P16" s="33">
        <f t="shared" si="2"/>
        <v>2.7351950645460383</v>
      </c>
      <c r="Q16" s="35">
        <f t="shared" si="3"/>
        <v>2.9339255968906164</v>
      </c>
      <c r="R16" s="1">
        <v>268366</v>
      </c>
    </row>
    <row r="17" spans="1:18" ht="17.25" customHeight="1">
      <c r="A17" s="9" t="s">
        <v>30</v>
      </c>
      <c r="B17" s="25">
        <v>540510</v>
      </c>
      <c r="C17" s="36">
        <v>253457</v>
      </c>
      <c r="D17" s="37">
        <f t="shared" si="4"/>
        <v>287053</v>
      </c>
      <c r="E17" s="25">
        <v>542440.1</v>
      </c>
      <c r="F17" s="38">
        <v>255387</v>
      </c>
      <c r="G17" s="30">
        <v>-1930.1</v>
      </c>
      <c r="H17" s="25">
        <v>28208.879359999999</v>
      </c>
      <c r="I17" s="31">
        <v>18161.85411</v>
      </c>
      <c r="J17" s="30">
        <f t="shared" si="5"/>
        <v>10047.025249999999</v>
      </c>
      <c r="K17" s="25">
        <v>15325.33106</v>
      </c>
      <c r="L17" s="40">
        <v>10400</v>
      </c>
      <c r="M17" s="39">
        <v>12883.5483</v>
      </c>
      <c r="N17" s="41">
        <f t="shared" si="0"/>
        <v>5.2189375515716643</v>
      </c>
      <c r="O17" s="34">
        <f t="shared" si="1"/>
        <v>7.1656549671147376</v>
      </c>
      <c r="P17" s="33">
        <f t="shared" si="2"/>
        <v>2.8252577676318547</v>
      </c>
      <c r="Q17" s="35">
        <f t="shared" si="3"/>
        <v>4.0722511325948467</v>
      </c>
      <c r="R17" s="1">
        <v>59436</v>
      </c>
    </row>
    <row r="18" spans="1:18" ht="17.25" customHeight="1">
      <c r="A18" s="9" t="s">
        <v>21</v>
      </c>
      <c r="B18" s="25">
        <v>1188592.8999999999</v>
      </c>
      <c r="C18" s="36">
        <v>559130</v>
      </c>
      <c r="D18" s="37">
        <f t="shared" si="4"/>
        <v>629462.89999999991</v>
      </c>
      <c r="E18" s="25">
        <v>1188592.8999999999</v>
      </c>
      <c r="F18" s="38">
        <v>559130</v>
      </c>
      <c r="G18" s="30">
        <v>0</v>
      </c>
      <c r="H18" s="25">
        <v>49567.487479999996</v>
      </c>
      <c r="I18" s="31">
        <v>33791.155559999999</v>
      </c>
      <c r="J18" s="30">
        <f t="shared" si="5"/>
        <v>15776.331919999997</v>
      </c>
      <c r="K18" s="25">
        <v>32084.70954</v>
      </c>
      <c r="L18" s="40">
        <v>21415</v>
      </c>
      <c r="M18" s="39">
        <v>17482.77794</v>
      </c>
      <c r="N18" s="41">
        <f t="shared" si="0"/>
        <v>4.1702661592543588</v>
      </c>
      <c r="O18" s="34">
        <f t="shared" si="1"/>
        <v>6.0435239675925096</v>
      </c>
      <c r="P18" s="33">
        <f t="shared" si="2"/>
        <v>2.6993859327276817</v>
      </c>
      <c r="Q18" s="35">
        <f t="shared" si="3"/>
        <v>3.8300574106200704</v>
      </c>
      <c r="R18" s="1">
        <v>207351</v>
      </c>
    </row>
    <row r="19" spans="1:18" ht="17.25" customHeight="1">
      <c r="A19" s="9" t="s">
        <v>22</v>
      </c>
      <c r="B19" s="25">
        <v>633891.9</v>
      </c>
      <c r="C19" s="36">
        <v>332022</v>
      </c>
      <c r="D19" s="37">
        <f t="shared" si="4"/>
        <v>301869.90000000002</v>
      </c>
      <c r="E19" s="25">
        <v>636647.9</v>
      </c>
      <c r="F19" s="38">
        <v>334738</v>
      </c>
      <c r="G19" s="30">
        <v>-2756</v>
      </c>
      <c r="H19" s="25">
        <v>37021.204749999997</v>
      </c>
      <c r="I19" s="31">
        <v>26614.02837</v>
      </c>
      <c r="J19" s="30">
        <f t="shared" si="5"/>
        <v>10407.176379999997</v>
      </c>
      <c r="K19" s="25">
        <v>17532.95967</v>
      </c>
      <c r="L19" s="40">
        <v>10420</v>
      </c>
      <c r="M19" s="39">
        <v>19488.245079999997</v>
      </c>
      <c r="N19" s="41">
        <f t="shared" si="0"/>
        <v>5.8403025421211403</v>
      </c>
      <c r="O19" s="34">
        <f t="shared" si="1"/>
        <v>8.0157424417659069</v>
      </c>
      <c r="P19" s="33">
        <f t="shared" si="2"/>
        <v>2.7539491876121791</v>
      </c>
      <c r="Q19" s="35">
        <f t="shared" si="3"/>
        <v>3.1128823139291026</v>
      </c>
      <c r="R19" s="1">
        <v>119807</v>
      </c>
    </row>
    <row r="20" spans="1:18" ht="17.25" customHeight="1">
      <c r="A20" s="9" t="s">
        <v>23</v>
      </c>
      <c r="B20" s="25">
        <v>1197758.8</v>
      </c>
      <c r="C20" s="36">
        <v>602416</v>
      </c>
      <c r="D20" s="37">
        <f t="shared" si="4"/>
        <v>595342.80000000005</v>
      </c>
      <c r="E20" s="25">
        <v>1211441.8</v>
      </c>
      <c r="F20" s="38">
        <v>616099</v>
      </c>
      <c r="G20" s="30">
        <v>-13683</v>
      </c>
      <c r="H20" s="25">
        <v>75297.437810000003</v>
      </c>
      <c r="I20" s="31">
        <v>56557.886960000003</v>
      </c>
      <c r="J20" s="30">
        <f t="shared" si="5"/>
        <v>18739.55085</v>
      </c>
      <c r="K20" s="25">
        <v>29995.850890000002</v>
      </c>
      <c r="L20" s="40">
        <v>17038</v>
      </c>
      <c r="M20" s="39">
        <v>45301.586920000002</v>
      </c>
      <c r="N20" s="41">
        <f t="shared" si="0"/>
        <v>6.2865276222558331</v>
      </c>
      <c r="O20" s="34">
        <f t="shared" si="1"/>
        <v>9.3885100926934228</v>
      </c>
      <c r="P20" s="33">
        <f t="shared" si="2"/>
        <v>2.4760455591015598</v>
      </c>
      <c r="Q20" s="35">
        <f t="shared" si="3"/>
        <v>2.7654646412346069</v>
      </c>
      <c r="R20" s="1">
        <v>189582</v>
      </c>
    </row>
    <row r="21" spans="1:18" ht="17.25" customHeight="1">
      <c r="A21" s="9" t="s">
        <v>24</v>
      </c>
      <c r="B21" s="25">
        <v>975742.2</v>
      </c>
      <c r="C21" s="36">
        <v>525354</v>
      </c>
      <c r="D21" s="37">
        <f t="shared" si="4"/>
        <v>450388.19999999995</v>
      </c>
      <c r="E21" s="25">
        <v>983301.2</v>
      </c>
      <c r="F21" s="38">
        <v>532913</v>
      </c>
      <c r="G21" s="30">
        <v>-7559</v>
      </c>
      <c r="H21" s="25">
        <v>44155.49293</v>
      </c>
      <c r="I21" s="31">
        <v>29732.512220000001</v>
      </c>
      <c r="J21" s="30">
        <f t="shared" si="5"/>
        <v>14422.98071</v>
      </c>
      <c r="K21" s="25">
        <v>37795.142799999994</v>
      </c>
      <c r="L21" s="40">
        <v>24572</v>
      </c>
      <c r="M21" s="39">
        <v>6360.3501299999998</v>
      </c>
      <c r="N21" s="41">
        <f t="shared" si="0"/>
        <v>4.5253236900074638</v>
      </c>
      <c r="O21" s="34">
        <f t="shared" si="1"/>
        <v>5.6595195277850747</v>
      </c>
      <c r="P21" s="33">
        <f t="shared" si="2"/>
        <v>3.8436994483480742</v>
      </c>
      <c r="Q21" s="35">
        <f t="shared" si="3"/>
        <v>4.6108839529153913</v>
      </c>
      <c r="R21" s="1">
        <v>178946</v>
      </c>
    </row>
    <row r="22" spans="1:18" ht="17.25" customHeight="1">
      <c r="A22" s="9" t="s">
        <v>25</v>
      </c>
      <c r="B22" s="25">
        <v>1107601</v>
      </c>
      <c r="C22" s="36">
        <v>578367</v>
      </c>
      <c r="D22" s="37">
        <f t="shared" si="4"/>
        <v>529234</v>
      </c>
      <c r="E22" s="25">
        <v>1110950.1399999999</v>
      </c>
      <c r="F22" s="38">
        <v>581716</v>
      </c>
      <c r="G22" s="30">
        <v>-3349.14</v>
      </c>
      <c r="H22" s="25">
        <v>60406.484420000001</v>
      </c>
      <c r="I22" s="31">
        <v>41240.68434</v>
      </c>
      <c r="J22" s="30">
        <f t="shared" si="5"/>
        <v>19165.800080000001</v>
      </c>
      <c r="K22" s="25">
        <v>34548.712479999995</v>
      </c>
      <c r="L22" s="40">
        <v>23740</v>
      </c>
      <c r="M22" s="39">
        <v>25857.771940000002</v>
      </c>
      <c r="N22" s="41">
        <f t="shared" si="0"/>
        <v>5.4538127376194137</v>
      </c>
      <c r="O22" s="34">
        <f t="shared" si="1"/>
        <v>7.1305389726592283</v>
      </c>
      <c r="P22" s="33">
        <f t="shared" si="2"/>
        <v>3.1098346573861542</v>
      </c>
      <c r="Q22" s="35">
        <f t="shared" si="3"/>
        <v>4.0810292307586513</v>
      </c>
      <c r="R22" s="1">
        <v>128222</v>
      </c>
    </row>
    <row r="23" spans="1:18" ht="17.25" customHeight="1">
      <c r="A23" s="9" t="s">
        <v>31</v>
      </c>
      <c r="B23" s="25">
        <v>1027893.9</v>
      </c>
      <c r="C23" s="36">
        <v>421599</v>
      </c>
      <c r="D23" s="37">
        <f t="shared" si="4"/>
        <v>606294.9</v>
      </c>
      <c r="E23" s="25">
        <v>1030413.9</v>
      </c>
      <c r="F23" s="38">
        <v>424119</v>
      </c>
      <c r="G23" s="30">
        <v>-2520</v>
      </c>
      <c r="H23" s="25">
        <v>44799.699030000003</v>
      </c>
      <c r="I23" s="31">
        <v>26992.82992</v>
      </c>
      <c r="J23" s="30">
        <f t="shared" si="5"/>
        <v>17806.869110000003</v>
      </c>
      <c r="K23" s="25">
        <v>25300.131960000002</v>
      </c>
      <c r="L23" s="40">
        <v>13731</v>
      </c>
      <c r="M23" s="39">
        <v>19499.567070000001</v>
      </c>
      <c r="N23" s="41">
        <f t="shared" si="0"/>
        <v>4.3583972071436561</v>
      </c>
      <c r="O23" s="34">
        <f t="shared" si="1"/>
        <v>6.4024890761126096</v>
      </c>
      <c r="P23" s="33">
        <f t="shared" si="2"/>
        <v>2.4553368272691198</v>
      </c>
      <c r="Q23" s="35">
        <f t="shared" si="3"/>
        <v>3.2375347485021888</v>
      </c>
      <c r="R23" s="1">
        <v>112944</v>
      </c>
    </row>
    <row r="24" spans="1:18" ht="17.25" customHeight="1">
      <c r="A24" s="9" t="s">
        <v>26</v>
      </c>
      <c r="B24" s="25">
        <v>1082505</v>
      </c>
      <c r="C24" s="36">
        <v>547566</v>
      </c>
      <c r="D24" s="37">
        <f t="shared" si="4"/>
        <v>534939</v>
      </c>
      <c r="E24" s="25">
        <v>1082505</v>
      </c>
      <c r="F24" s="38">
        <v>547566</v>
      </c>
      <c r="G24" s="30">
        <v>0</v>
      </c>
      <c r="H24" s="25">
        <v>56051.901159999994</v>
      </c>
      <c r="I24" s="31">
        <v>39837.26309</v>
      </c>
      <c r="J24" s="30">
        <f t="shared" si="5"/>
        <v>16214.638069999994</v>
      </c>
      <c r="K24" s="25">
        <v>52209.05831</v>
      </c>
      <c r="L24" s="40">
        <v>38066</v>
      </c>
      <c r="M24" s="39">
        <v>3842.84285</v>
      </c>
      <c r="N24" s="41">
        <f t="shared" si="0"/>
        <v>5.1779808093265149</v>
      </c>
      <c r="O24" s="34">
        <f t="shared" si="1"/>
        <v>7.2753354097953489</v>
      </c>
      <c r="P24" s="33">
        <f t="shared" si="2"/>
        <v>4.8229854190049926</v>
      </c>
      <c r="Q24" s="35">
        <f t="shared" si="3"/>
        <v>6.9518560319669227</v>
      </c>
      <c r="R24" s="1">
        <v>167697</v>
      </c>
    </row>
    <row r="25" spans="1:18" ht="17.25" customHeight="1">
      <c r="A25" s="9" t="s">
        <v>27</v>
      </c>
      <c r="B25" s="25">
        <v>2275895.6</v>
      </c>
      <c r="C25" s="36">
        <v>1074661</v>
      </c>
      <c r="D25" s="37">
        <f t="shared" si="4"/>
        <v>1201234.6000000001</v>
      </c>
      <c r="E25" s="25">
        <v>2307547.3199999998</v>
      </c>
      <c r="F25" s="38">
        <v>1106317</v>
      </c>
      <c r="G25" s="30">
        <v>-31651.72</v>
      </c>
      <c r="H25" s="25">
        <v>107870.92698</v>
      </c>
      <c r="I25" s="31">
        <v>70916.010979999992</v>
      </c>
      <c r="J25" s="30">
        <f t="shared" si="5"/>
        <v>36954.916000000012</v>
      </c>
      <c r="K25" s="25">
        <v>82062.941310000009</v>
      </c>
      <c r="L25" s="40">
        <v>55578</v>
      </c>
      <c r="M25" s="39">
        <v>25807.985670000002</v>
      </c>
      <c r="N25" s="41">
        <f t="shared" si="0"/>
        <v>4.7397133234055202</v>
      </c>
      <c r="O25" s="34">
        <f t="shared" si="1"/>
        <v>6.5989191921917696</v>
      </c>
      <c r="P25" s="33">
        <f t="shared" si="2"/>
        <v>3.5562842243252466</v>
      </c>
      <c r="Q25" s="35">
        <f t="shared" si="3"/>
        <v>5.0236957400094182</v>
      </c>
      <c r="R25" s="1">
        <v>195639</v>
      </c>
    </row>
    <row r="26" spans="1:18" ht="17.25" customHeight="1">
      <c r="A26" s="9" t="s">
        <v>28</v>
      </c>
      <c r="B26" s="25">
        <v>1627297</v>
      </c>
      <c r="C26" s="36">
        <v>696521</v>
      </c>
      <c r="D26" s="37">
        <f t="shared" si="4"/>
        <v>930776</v>
      </c>
      <c r="E26" s="25">
        <v>1639220</v>
      </c>
      <c r="F26" s="38">
        <v>708444</v>
      </c>
      <c r="G26" s="30">
        <v>-11923</v>
      </c>
      <c r="H26" s="25">
        <v>74073.888090000008</v>
      </c>
      <c r="I26" s="31">
        <v>45728.575349999999</v>
      </c>
      <c r="J26" s="30">
        <f t="shared" si="5"/>
        <v>28345.312740000008</v>
      </c>
      <c r="K26" s="25">
        <v>50640.320249999997</v>
      </c>
      <c r="L26" s="40">
        <v>34771</v>
      </c>
      <c r="M26" s="39">
        <v>23433.56784</v>
      </c>
      <c r="N26" s="41">
        <f t="shared" si="0"/>
        <v>4.5519587444701246</v>
      </c>
      <c r="O26" s="42">
        <f t="shared" si="1"/>
        <v>6.5652830783278606</v>
      </c>
      <c r="P26" s="41">
        <f t="shared" si="2"/>
        <v>3.089293703712741</v>
      </c>
      <c r="Q26" s="35">
        <f t="shared" si="3"/>
        <v>4.9080802434631385</v>
      </c>
      <c r="R26" s="1">
        <v>172905</v>
      </c>
    </row>
    <row r="27" spans="1:18" ht="18.75" customHeight="1">
      <c r="A27" s="9" t="s">
        <v>0</v>
      </c>
      <c r="B27" s="25">
        <v>8798178.8000000007</v>
      </c>
      <c r="C27" s="36">
        <v>4366750</v>
      </c>
      <c r="D27" s="37">
        <f t="shared" si="4"/>
        <v>4431428.8000000007</v>
      </c>
      <c r="E27" s="25">
        <v>9179703.8000000007</v>
      </c>
      <c r="F27" s="38">
        <v>4748275</v>
      </c>
      <c r="G27" s="30">
        <v>-381525</v>
      </c>
      <c r="H27" s="25">
        <v>341153.54933999997</v>
      </c>
      <c r="I27" s="31">
        <v>245472.34003999998</v>
      </c>
      <c r="J27" s="30">
        <f t="shared" si="5"/>
        <v>95681.209299999988</v>
      </c>
      <c r="K27" s="25">
        <v>419831.35252999997</v>
      </c>
      <c r="L27" s="40">
        <v>314312</v>
      </c>
      <c r="M27" s="39">
        <v>-78677.803189999991</v>
      </c>
      <c r="N27" s="41">
        <f t="shared" si="0"/>
        <v>3.8775473549139501</v>
      </c>
      <c r="O27" s="42">
        <f t="shared" si="1"/>
        <v>5.621396691818858</v>
      </c>
      <c r="P27" s="41">
        <f t="shared" si="2"/>
        <v>4.5734738470537568</v>
      </c>
      <c r="Q27" s="35">
        <f t="shared" si="3"/>
        <v>6.6194986600396977</v>
      </c>
    </row>
    <row r="28" spans="1:18" ht="18.75" customHeight="1">
      <c r="A28" s="9" t="s">
        <v>10</v>
      </c>
      <c r="B28" s="25">
        <v>3122701</v>
      </c>
      <c r="C28" s="36">
        <v>1710055</v>
      </c>
      <c r="D28" s="37">
        <f t="shared" si="4"/>
        <v>1412646</v>
      </c>
      <c r="E28" s="25">
        <v>3236601</v>
      </c>
      <c r="F28" s="38">
        <v>1823955</v>
      </c>
      <c r="G28" s="30">
        <v>-113900</v>
      </c>
      <c r="H28" s="25">
        <v>182712.73738999999</v>
      </c>
      <c r="I28" s="31">
        <v>143475.31711999999</v>
      </c>
      <c r="J28" s="30">
        <f t="shared" si="5"/>
        <v>39237.420270000002</v>
      </c>
      <c r="K28" s="25">
        <v>166059.80625999998</v>
      </c>
      <c r="L28" s="40">
        <v>130286</v>
      </c>
      <c r="M28" s="39">
        <v>16652.931130000001</v>
      </c>
      <c r="N28" s="41">
        <f t="shared" si="0"/>
        <v>5.8511121426611128</v>
      </c>
      <c r="O28" s="34">
        <f t="shared" si="1"/>
        <v>8.3900995652186623</v>
      </c>
      <c r="P28" s="33">
        <f t="shared" si="2"/>
        <v>5.1306851310989519</v>
      </c>
      <c r="Q28" s="35">
        <f t="shared" si="3"/>
        <v>7.1430490335562009</v>
      </c>
      <c r="R28" s="1">
        <v>557721</v>
      </c>
    </row>
    <row r="29" spans="1:18" ht="18.75" customHeight="1" thickBot="1">
      <c r="A29" s="11" t="s">
        <v>11</v>
      </c>
      <c r="B29" s="26">
        <v>5292732.5999999996</v>
      </c>
      <c r="C29" s="43">
        <v>2387475</v>
      </c>
      <c r="D29" s="44">
        <f t="shared" si="4"/>
        <v>2905257.5999999996</v>
      </c>
      <c r="E29" s="26">
        <v>5527551.5999999996</v>
      </c>
      <c r="F29" s="45">
        <v>2622294</v>
      </c>
      <c r="G29" s="46">
        <v>-234819</v>
      </c>
      <c r="H29" s="26">
        <v>263858.95247999998</v>
      </c>
      <c r="I29" s="48">
        <v>187264.43577000001</v>
      </c>
      <c r="J29" s="46">
        <f t="shared" si="5"/>
        <v>76594.516709999967</v>
      </c>
      <c r="K29" s="26">
        <v>256859.61794</v>
      </c>
      <c r="L29" s="49">
        <v>190816</v>
      </c>
      <c r="M29" s="47">
        <v>6999.3345399999998</v>
      </c>
      <c r="N29" s="50">
        <f t="shared" si="0"/>
        <v>4.985306691670008</v>
      </c>
      <c r="O29" s="51">
        <f t="shared" si="1"/>
        <v>7.8436187088870044</v>
      </c>
      <c r="P29" s="52">
        <f t="shared" si="2"/>
        <v>4.6468967913388637</v>
      </c>
      <c r="Q29" s="53">
        <f t="shared" si="3"/>
        <v>7.2766821721744392</v>
      </c>
      <c r="R29" s="19"/>
    </row>
    <row r="30" spans="1:18" ht="22.5" customHeight="1" thickBot="1">
      <c r="A30" s="20" t="s">
        <v>2</v>
      </c>
      <c r="B30" s="21">
        <f>SUM(B8:B29)</f>
        <v>41606691.000000007</v>
      </c>
      <c r="C30" s="21">
        <f t="shared" ref="C30:M30" si="6">SUM(C8:C29)</f>
        <v>19991574</v>
      </c>
      <c r="D30" s="22">
        <f t="shared" si="6"/>
        <v>21615117</v>
      </c>
      <c r="E30" s="23">
        <f t="shared" si="6"/>
        <v>42500299.325000003</v>
      </c>
      <c r="F30" s="21">
        <f>F29+F28+F27+F26+F25+F24+F23+F22+F21+F20+F19+F18+F17+F16+F15+F14+F13+F12+F11+F10+F9+F8</f>
        <v>20885136</v>
      </c>
      <c r="G30" s="21">
        <f t="shared" si="6"/>
        <v>-893608.32499999995</v>
      </c>
      <c r="H30" s="21">
        <f t="shared" si="6"/>
        <v>2020366.9374999998</v>
      </c>
      <c r="I30" s="21">
        <f t="shared" si="6"/>
        <v>1388173.7414200003</v>
      </c>
      <c r="J30" s="21">
        <f t="shared" si="6"/>
        <v>632193.19608000002</v>
      </c>
      <c r="K30" s="21">
        <f t="shared" si="6"/>
        <v>1613087.0817</v>
      </c>
      <c r="L30" s="21">
        <f t="shared" si="6"/>
        <v>1121892</v>
      </c>
      <c r="M30" s="22">
        <f t="shared" si="6"/>
        <v>407279.85580000008</v>
      </c>
      <c r="N30" s="75">
        <f t="shared" si="0"/>
        <v>4.8558702673567566</v>
      </c>
      <c r="O30" s="76">
        <f t="shared" si="1"/>
        <v>6.9437941275659458</v>
      </c>
      <c r="P30" s="77">
        <f t="shared" si="2"/>
        <v>3.7954722844766691</v>
      </c>
      <c r="Q30" s="78">
        <f t="shared" si="3"/>
        <v>5.371724656233984</v>
      </c>
      <c r="R30" s="19">
        <f>SUM(R8:R28)</f>
        <v>3537479</v>
      </c>
    </row>
    <row r="31" spans="1:18">
      <c r="B31" s="5"/>
      <c r="E31" s="5"/>
      <c r="F31" s="5"/>
      <c r="G31" s="5"/>
    </row>
    <row r="32" spans="1:18" ht="85.5" customHeight="1">
      <c r="B32" s="71"/>
      <c r="C32" s="71"/>
      <c r="D32" s="71"/>
      <c r="E32" s="71"/>
      <c r="F32" s="71"/>
      <c r="G32" s="71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4" spans="2:10">
      <c r="G34" s="5"/>
      <c r="J34" s="5"/>
    </row>
    <row r="35" spans="2:10">
      <c r="B35" s="5"/>
    </row>
  </sheetData>
  <mergeCells count="25">
    <mergeCell ref="A3:A6"/>
    <mergeCell ref="H3:M3"/>
    <mergeCell ref="H4:H6"/>
    <mergeCell ref="B32:G32"/>
    <mergeCell ref="B2:C2"/>
    <mergeCell ref="I4:I6"/>
    <mergeCell ref="L4:L6"/>
    <mergeCell ref="J4:J6"/>
    <mergeCell ref="K4:K6"/>
    <mergeCell ref="E4:E6"/>
    <mergeCell ref="B4:B6"/>
    <mergeCell ref="G2:Q2"/>
    <mergeCell ref="N3:Q3"/>
    <mergeCell ref="N4:N6"/>
    <mergeCell ref="O4:O6"/>
    <mergeCell ref="B1:O1"/>
    <mergeCell ref="R3:R6"/>
    <mergeCell ref="C4:C6"/>
    <mergeCell ref="G4:G6"/>
    <mergeCell ref="D4:D6"/>
    <mergeCell ref="F4:F6"/>
    <mergeCell ref="B3:G3"/>
    <mergeCell ref="Q4:Q6"/>
    <mergeCell ref="P4:P6"/>
    <mergeCell ref="M4:M6"/>
  </mergeCells>
  <phoneticPr fontId="7" type="noConversion"/>
  <pageMargins left="0" right="0" top="0" bottom="0" header="0.31496062992125984" footer="0.31496062992125984"/>
  <pageSetup paperSize="9" scale="75" fitToWidth="2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1 Февраля</vt:lpstr>
      <vt:lpstr>'на 1 Февраля'!Заголовки_для_печати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Вервейко Ирина Николаевна</dc:creator>
  <cp:lastModifiedBy>Фетисова Екатерина Сергеевна</cp:lastModifiedBy>
  <cp:lastPrinted>2016-02-17T08:01:30Z</cp:lastPrinted>
  <dcterms:created xsi:type="dcterms:W3CDTF">2014-10-23T10:25:45Z</dcterms:created>
  <dcterms:modified xsi:type="dcterms:W3CDTF">2016-02-25T06:55:46Z</dcterms:modified>
</cp:coreProperties>
</file>