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85" windowHeight="11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<sst xmlns="http://schemas.openxmlformats.org/spreadsheetml/2006/main" count="35" uniqueCount="35">
  <si>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Поступление доходов в местные и областной бюджеты</t>
  </si>
  <si>
    <t>(тыс.рублей)</t>
  </si>
  <si>
    <t>Наименование муниципальных районов и городских округов</t>
  </si>
  <si>
    <t>Выполнение плана 2015 г, (%)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</si>
  <si>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</si>
  <si>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</si>
  <si>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</si>
  <si>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</si>
  <si>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</si>
  <si>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</si>
  <si>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</si>
  <si>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</si>
  <si>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</si>
  <si>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</si>
  <si>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</si>
  <si>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</si>
  <si>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</si>
  <si>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</si>
  <si>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</si>
  <si>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</si>
  <si>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</si>
  <si>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</si>
  <si>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</si>
  <si>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</si>
  <si>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</si>
  <si>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</si>
  <si>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</si>
  <si>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</si>
  <si>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</si>
  <si>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 xml:space="preserve">Заместитель Губернатора Белгородской области </t>
  </si>
  <si>
    <t>В.Боровик</t>
  </si>
  <si>
    <t>Фактическое поступление за 2015 год</t>
  </si>
  <si>
    <t>Фактическое поступление за  2014 год</t>
  </si>
  <si>
    <t>Темп 2015г к 2014г, (%)</t>
  </si>
  <si>
    <t>за 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</si>
</sst>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10419]###\ ###\ ###\ ###\ ##0.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53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ИТЕЛЬСТВО-200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5;&#1056;&#1040;&#1042;&#1048;&#1058;&#1045;&#1051;&#1068;&#1057;&#1058;&#1042;&#1054;%202007-2015\2015%20&#1075;&#1086;&#1076;\&#1055;&#1088;&#1072;&#1074;&#1080;&#1090;&#1077;&#1083;&#1100;&#1089;&#1090;&#1074;&#1086;%20&#1085;&#1072;%201%20&#1086;&#1082;&#1090;&#1103;&#1073;&#1088;&#1103;%202015%20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4%20&#1075;&#1086;&#1076;\&#1048;&#1089;&#1087;&#1086;&#1083;&#1085;&#1077;&#1085;&#1086;%20&#1087;&#1086;%20&#1075;&#1086;&#1076;&#1086;&#1074;&#1086;&#1084;&#1091;%20&#1086;&#1090;&#1095;&#1077;&#1090;&#1091;%20&#1079;&#1072;%202014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5%20&#1075;&#1086;&#1076;\&#1053;&#1072;&#1079;&#1085;&#1072;&#1095;&#1077;&#1085;&#1086;%20&#1079;&#1072;%202015%20&#1075;&#1086;&#1076;%20&#1087;&#1086;%20&#1075;&#1086;&#1076;&#1086;&#1074;&#1086;&#1084;&#1091;%20&#1086;&#1090;&#1095;&#1077;&#1090;&#1091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5%20&#1075;&#1086;&#1076;\&#1048;&#1089;&#1087;&#1086;&#1083;&#1085;&#1077;&#1085;&#1086;%20&#1079;&#1072;%202015%20&#1075;&#1086;&#1076;%20&#1087;&#1086;%20&#1075;&#1086;&#1076;&#1086;&#1074;&#1086;&#1084;&#1091;%20&#1086;&#1090;&#1095;&#1077;&#1090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 а"/>
      <sheetName val="Таблица №5 "/>
      <sheetName val="Таблица №6"/>
    </sheetNames>
    <sheetDataSet>
      <sheetData sheetId="1">
        <row r="3">
          <cell r="B3" t="str">
            <v>План 2015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606377562.39</v>
          </cell>
        </row>
        <row r="9">
          <cell r="D9">
            <v>874739420.19</v>
          </cell>
        </row>
        <row r="10">
          <cell r="D10">
            <v>241188864.18</v>
          </cell>
        </row>
        <row r="11">
          <cell r="D11">
            <v>529687356.96</v>
          </cell>
        </row>
        <row r="12">
          <cell r="D12">
            <v>187705594.19</v>
          </cell>
        </row>
        <row r="13">
          <cell r="D13">
            <v>236781426.97</v>
          </cell>
        </row>
        <row r="14">
          <cell r="D14">
            <v>278409678.95</v>
          </cell>
        </row>
        <row r="15">
          <cell r="D15">
            <v>1648355875.01</v>
          </cell>
        </row>
        <row r="16">
          <cell r="D16">
            <v>229128292.97</v>
          </cell>
        </row>
        <row r="17">
          <cell r="D17">
            <v>437489936.34</v>
          </cell>
        </row>
        <row r="18">
          <cell r="D18">
            <v>115692344.63</v>
          </cell>
        </row>
        <row r="19">
          <cell r="D19">
            <v>337097210.19</v>
          </cell>
        </row>
        <row r="20">
          <cell r="D20">
            <v>205259824.52</v>
          </cell>
        </row>
        <row r="21">
          <cell r="D21">
            <v>431005696.11</v>
          </cell>
        </row>
        <row r="22">
          <cell r="D22">
            <v>295654168.46</v>
          </cell>
        </row>
        <row r="23">
          <cell r="D23">
            <v>327999971.91</v>
          </cell>
        </row>
        <row r="24">
          <cell r="D24">
            <v>210071530.5</v>
          </cell>
        </row>
        <row r="25">
          <cell r="D25">
            <v>349024208.93</v>
          </cell>
        </row>
        <row r="26">
          <cell r="D26">
            <v>655319419.9</v>
          </cell>
        </row>
        <row r="27">
          <cell r="D27">
            <v>549596563.46</v>
          </cell>
        </row>
        <row r="28">
          <cell r="D28">
            <v>3856211671.58</v>
          </cell>
        </row>
        <row r="29">
          <cell r="D29">
            <v>2551254200.2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603013000</v>
          </cell>
        </row>
        <row r="7">
          <cell r="C7">
            <v>1145174113.75</v>
          </cell>
        </row>
        <row r="8">
          <cell r="C8">
            <v>250548000</v>
          </cell>
        </row>
        <row r="9">
          <cell r="C9">
            <v>527070000</v>
          </cell>
        </row>
        <row r="10">
          <cell r="C10">
            <v>196934000</v>
          </cell>
        </row>
        <row r="11">
          <cell r="C11">
            <v>243141000</v>
          </cell>
        </row>
        <row r="12">
          <cell r="C12">
            <v>306906000</v>
          </cell>
        </row>
        <row r="13">
          <cell r="C13">
            <v>1670090000</v>
          </cell>
        </row>
        <row r="14">
          <cell r="C14">
            <v>253784000</v>
          </cell>
        </row>
        <row r="15">
          <cell r="C15">
            <v>452191500</v>
          </cell>
        </row>
        <row r="16">
          <cell r="C16">
            <v>112775000</v>
          </cell>
        </row>
        <row r="17">
          <cell r="C17">
            <v>352098000</v>
          </cell>
        </row>
        <row r="18">
          <cell r="C18">
            <v>235018000</v>
          </cell>
        </row>
        <row r="19">
          <cell r="C19">
            <v>470287000</v>
          </cell>
        </row>
        <row r="20">
          <cell r="C20">
            <v>320762000</v>
          </cell>
        </row>
        <row r="21">
          <cell r="C21">
            <v>389146000</v>
          </cell>
        </row>
        <row r="22">
          <cell r="C22">
            <v>216751000</v>
          </cell>
        </row>
        <row r="23">
          <cell r="C23">
            <v>353231000</v>
          </cell>
        </row>
        <row r="24">
          <cell r="C24">
            <v>715259300</v>
          </cell>
        </row>
        <row r="25">
          <cell r="C25">
            <v>588485200</v>
          </cell>
        </row>
        <row r="26">
          <cell r="C26">
            <v>4429586000</v>
          </cell>
        </row>
        <row r="27">
          <cell r="C27">
            <v>2610758000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608719118.68</v>
          </cell>
        </row>
        <row r="7">
          <cell r="C7">
            <v>1158032922.7</v>
          </cell>
        </row>
        <row r="8">
          <cell r="C8">
            <v>254651122.32</v>
          </cell>
        </row>
        <row r="9">
          <cell r="C9">
            <v>528047726.78</v>
          </cell>
        </row>
        <row r="10">
          <cell r="C10">
            <v>203549368.45</v>
          </cell>
        </row>
        <row r="11">
          <cell r="C11">
            <v>252543377.01</v>
          </cell>
        </row>
        <row r="12">
          <cell r="C12">
            <v>307280464.48</v>
          </cell>
        </row>
        <row r="13">
          <cell r="C13">
            <v>1684667477.72</v>
          </cell>
        </row>
        <row r="14">
          <cell r="C14">
            <v>256086907.81</v>
          </cell>
        </row>
        <row r="15">
          <cell r="C15">
            <v>473580830.18</v>
          </cell>
        </row>
        <row r="16">
          <cell r="C16">
            <v>114877805.91</v>
          </cell>
        </row>
        <row r="17">
          <cell r="C17">
            <v>356783274.88</v>
          </cell>
        </row>
        <row r="18">
          <cell r="C18">
            <v>237205653</v>
          </cell>
        </row>
        <row r="19">
          <cell r="C19">
            <v>486303503.58</v>
          </cell>
        </row>
        <row r="20">
          <cell r="C20">
            <v>321254839.23</v>
          </cell>
        </row>
        <row r="21">
          <cell r="C21">
            <v>395260255.32</v>
          </cell>
        </row>
        <row r="22">
          <cell r="C22">
            <v>235577234.63</v>
          </cell>
        </row>
        <row r="23">
          <cell r="C23">
            <v>354098311.65</v>
          </cell>
        </row>
        <row r="24">
          <cell r="C24">
            <v>729814758.09</v>
          </cell>
        </row>
        <row r="25">
          <cell r="C25">
            <v>595773219.19</v>
          </cell>
        </row>
        <row r="26">
          <cell r="C26">
            <v>4486755132.4</v>
          </cell>
        </row>
        <row r="27">
          <cell r="C27">
            <v>2677415787.41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7" sqref="N17"/>
    </sheetView>
  </sheetViews>
  <sheetFormatPr defaultColWidth="9.00390625" defaultRowHeight="15.75"/>
  <cols>
    <col min="1" max="1" width="4.625" style="1" customWidth="1"/>
    <col min="2" max="2" width="19.625" style="1" customWidth="1"/>
    <col min="3" max="3" width="11.375" style="1" customWidth="1"/>
    <col min="4" max="4" width="14.375" style="1" customWidth="1"/>
    <col min="5" max="5" width="13.625" style="1" customWidth="1"/>
    <col min="6" max="6" width="13.875" style="1" customWidth="1"/>
    <col min="7" max="7" width="12.625" style="1" customWidth="1"/>
    <col min="8" max="9" width="9.00390625" style="1" customWidth="1"/>
    <col min="10" max="10" width="13.00390625" style="1" bestFit="1" customWidth="1"/>
    <col min="11" max="16384" width="9.00390625" style="1" customWidth="1"/>
  </cols>
  <sheetData>
    <row r="1" ht="16.5">
      <c r="G1" s="2"/>
    </row>
    <row r="2" ht="13.5" customHeight="1"/>
    <row r="3" spans="2:7" s="2" customFormat="1" ht="16.5" customHeight="1">
      <c r="B3" s="35" t="s">
        <v>0</v>
      </c>
      <c r="C3" s="36"/>
      <c r="D3" s="36"/>
      <c r="E3" s="36"/>
      <c r="F3" s="36"/>
      <c r="G3" s="36"/>
    </row>
    <row r="4" spans="2:12" s="2" customFormat="1" ht="16.5" customHeight="1">
      <c r="B4" s="35" t="s">
        <v>34</v>
      </c>
      <c r="C4" s="36"/>
      <c r="D4" s="36"/>
      <c r="E4" s="36"/>
      <c r="F4" s="36"/>
      <c r="G4" s="36"/>
      <c r="L4" s="3"/>
    </row>
    <row r="5" spans="3:12" s="2" customFormat="1" ht="20.25" customHeight="1">
      <c r="C5" s="3"/>
      <c r="F5" s="3"/>
      <c r="G5" s="1" t="s">
        <v>1</v>
      </c>
      <c r="L5" s="3"/>
    </row>
    <row r="6" spans="1:12" ht="96" customHeight="1">
      <c r="A6" s="4"/>
      <c r="B6" s="4" t="s">
        <v>2</v>
      </c>
      <c r="C6" s="4" t="str">
        <f>'[1]рабочая(районы) '!B3</f>
        <v>План 2015 года</v>
      </c>
      <c r="D6" s="4" t="s">
        <v>31</v>
      </c>
      <c r="E6" s="5" t="s">
        <v>32</v>
      </c>
      <c r="F6" s="4" t="s">
        <v>3</v>
      </c>
      <c r="G6" s="6" t="s">
        <v>33</v>
      </c>
      <c r="H6" s="7"/>
      <c r="L6" s="8"/>
    </row>
    <row r="7" spans="1:12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10"/>
      <c r="L7" s="7"/>
    </row>
    <row r="8" spans="1:12" ht="21.75" customHeight="1">
      <c r="A8" s="11">
        <v>1</v>
      </c>
      <c r="B8" s="12" t="s">
        <v>4</v>
      </c>
      <c r="C8" s="13">
        <f>'[3]Лист1'!C6/1000</f>
        <v>603013</v>
      </c>
      <c r="D8" s="13">
        <f>'[4]Лист1'!C6/1000</f>
        <v>608719.11868</v>
      </c>
      <c r="E8" s="13">
        <f>'[2]Лист1'!D8/1000</f>
        <v>606377.56239</v>
      </c>
      <c r="F8" s="14">
        <f>D8/C8*100</f>
        <v>100.94626793783881</v>
      </c>
      <c r="G8" s="14">
        <f>D8/E8*100</f>
        <v>100.38615483738727</v>
      </c>
      <c r="H8" s="7"/>
      <c r="J8" s="15"/>
      <c r="L8" s="7"/>
    </row>
    <row r="9" spans="1:12" ht="21.75" customHeight="1">
      <c r="A9" s="11">
        <v>2</v>
      </c>
      <c r="B9" s="12" t="s">
        <v>5</v>
      </c>
      <c r="C9" s="13">
        <f>'[3]Лист1'!C7/1000</f>
        <v>1145174.11375</v>
      </c>
      <c r="D9" s="13">
        <f>'[4]Лист1'!C7/1000</f>
        <v>1158032.9227</v>
      </c>
      <c r="E9" s="13">
        <f>'[2]Лист1'!D9/1000</f>
        <v>874739.4201900001</v>
      </c>
      <c r="F9" s="14">
        <f aca="true" t="shared" si="0" ref="F9:F32">D9/C9*100</f>
        <v>101.12286933450602</v>
      </c>
      <c r="G9" s="14">
        <f aca="true" t="shared" si="1" ref="G9:G32">D9/E9*100</f>
        <v>132.3860450290975</v>
      </c>
      <c r="H9" s="7"/>
      <c r="J9" s="15"/>
      <c r="L9" s="7"/>
    </row>
    <row r="10" spans="1:10" ht="21.75" customHeight="1">
      <c r="A10" s="11">
        <v>3</v>
      </c>
      <c r="B10" s="12" t="s">
        <v>6</v>
      </c>
      <c r="C10" s="13">
        <f>'[3]Лист1'!C8/1000</f>
        <v>250548</v>
      </c>
      <c r="D10" s="13">
        <f>'[4]Лист1'!C8/1000</f>
        <v>254651.12232</v>
      </c>
      <c r="E10" s="13">
        <f>'[2]Лист1'!D10/1000</f>
        <v>241188.86418</v>
      </c>
      <c r="F10" s="14">
        <f t="shared" si="0"/>
        <v>101.63765917907945</v>
      </c>
      <c r="G10" s="14">
        <f t="shared" si="1"/>
        <v>105.5816250828036</v>
      </c>
      <c r="J10" s="15"/>
    </row>
    <row r="11" spans="1:10" ht="21.75" customHeight="1">
      <c r="A11" s="11">
        <v>4</v>
      </c>
      <c r="B11" s="12" t="s">
        <v>7</v>
      </c>
      <c r="C11" s="13">
        <f>'[3]Лист1'!C9/1000</f>
        <v>527070</v>
      </c>
      <c r="D11" s="13">
        <f>'[4]Лист1'!C9/1000</f>
        <v>528047.72678</v>
      </c>
      <c r="E11" s="13">
        <f>'[2]Лист1'!D11/1000</f>
        <v>529687.35696</v>
      </c>
      <c r="F11" s="14">
        <f t="shared" si="0"/>
        <v>100.18550226345648</v>
      </c>
      <c r="G11" s="14">
        <f t="shared" si="1"/>
        <v>99.69045321575916</v>
      </c>
      <c r="J11" s="15"/>
    </row>
    <row r="12" spans="1:10" ht="21.75" customHeight="1">
      <c r="A12" s="11">
        <v>5</v>
      </c>
      <c r="B12" s="12" t="s">
        <v>8</v>
      </c>
      <c r="C12" s="13">
        <f>'[3]Лист1'!C10/1000</f>
        <v>196934</v>
      </c>
      <c r="D12" s="13">
        <f>'[4]Лист1'!C10/1000</f>
        <v>203549.36844999998</v>
      </c>
      <c r="E12" s="13">
        <f>'[2]Лист1'!D12/1000</f>
        <v>187705.59419</v>
      </c>
      <c r="F12" s="14">
        <f t="shared" si="0"/>
        <v>103.35918046147438</v>
      </c>
      <c r="G12" s="14">
        <f t="shared" si="1"/>
        <v>108.44075762811978</v>
      </c>
      <c r="J12" s="15"/>
    </row>
    <row r="13" spans="1:10" ht="21.75" customHeight="1">
      <c r="A13" s="11">
        <v>6</v>
      </c>
      <c r="B13" s="12" t="s">
        <v>9</v>
      </c>
      <c r="C13" s="13">
        <f>'[3]Лист1'!C11/1000</f>
        <v>243141</v>
      </c>
      <c r="D13" s="13">
        <f>'[4]Лист1'!C11/1000</f>
        <v>252543.37701</v>
      </c>
      <c r="E13" s="13">
        <f>'[2]Лист1'!D13/1000</f>
        <v>236781.42697</v>
      </c>
      <c r="F13" s="14">
        <f t="shared" si="0"/>
        <v>103.86704710846793</v>
      </c>
      <c r="G13" s="14">
        <f t="shared" si="1"/>
        <v>106.65675101366672</v>
      </c>
      <c r="J13" s="15"/>
    </row>
    <row r="14" spans="1:10" ht="21.75" customHeight="1">
      <c r="A14" s="11">
        <v>7</v>
      </c>
      <c r="B14" s="12" t="s">
        <v>10</v>
      </c>
      <c r="C14" s="13">
        <f>'[3]Лист1'!C12/1000</f>
        <v>306906</v>
      </c>
      <c r="D14" s="13">
        <f>'[4]Лист1'!C12/1000</f>
        <v>307280.46448</v>
      </c>
      <c r="E14" s="13">
        <f>'[2]Лист1'!D14/1000</f>
        <v>278409.67895</v>
      </c>
      <c r="F14" s="14">
        <f t="shared" si="0"/>
        <v>100.12201275960719</v>
      </c>
      <c r="G14" s="14">
        <f t="shared" si="1"/>
        <v>110.36989289987471</v>
      </c>
      <c r="J14" s="15"/>
    </row>
    <row r="15" spans="1:10" ht="21.75" customHeight="1">
      <c r="A15" s="11">
        <v>8</v>
      </c>
      <c r="B15" s="12" t="s">
        <v>11</v>
      </c>
      <c r="C15" s="13">
        <f>'[3]Лист1'!C13/1000</f>
        <v>1670090</v>
      </c>
      <c r="D15" s="13">
        <f>'[4]Лист1'!C13/1000</f>
        <v>1684667.47772</v>
      </c>
      <c r="E15" s="13">
        <f>'[2]Лист1'!D15/1000</f>
        <v>1648355.87501</v>
      </c>
      <c r="F15" s="14">
        <f t="shared" si="0"/>
        <v>100.87285581735117</v>
      </c>
      <c r="G15" s="14">
        <f t="shared" si="1"/>
        <v>102.20289824912838</v>
      </c>
      <c r="J15" s="15"/>
    </row>
    <row r="16" spans="1:10" ht="21.75" customHeight="1">
      <c r="A16" s="11">
        <v>9</v>
      </c>
      <c r="B16" s="12" t="s">
        <v>12</v>
      </c>
      <c r="C16" s="13">
        <f>'[3]Лист1'!C14/1000</f>
        <v>253784</v>
      </c>
      <c r="D16" s="13">
        <f>'[4]Лист1'!C14/1000</f>
        <v>256086.90781</v>
      </c>
      <c r="E16" s="13">
        <f>'[2]Лист1'!D16/1000</f>
        <v>229128.29297</v>
      </c>
      <c r="F16" s="14">
        <f t="shared" si="0"/>
        <v>100.90742828941146</v>
      </c>
      <c r="G16" s="14">
        <f t="shared" si="1"/>
        <v>111.76572936085624</v>
      </c>
      <c r="J16" s="15"/>
    </row>
    <row r="17" spans="1:10" ht="21.75" customHeight="1">
      <c r="A17" s="11">
        <v>10</v>
      </c>
      <c r="B17" s="12" t="s">
        <v>13</v>
      </c>
      <c r="C17" s="13">
        <f>'[3]Лист1'!C15/1000</f>
        <v>452191.5</v>
      </c>
      <c r="D17" s="13">
        <f>'[4]Лист1'!C15/1000</f>
        <v>473580.83018</v>
      </c>
      <c r="E17" s="13">
        <f>'[2]Лист1'!D17/1000</f>
        <v>437489.93633999996</v>
      </c>
      <c r="F17" s="14">
        <f t="shared" si="0"/>
        <v>104.73014866046798</v>
      </c>
      <c r="G17" s="14">
        <f t="shared" si="1"/>
        <v>108.24953692465091</v>
      </c>
      <c r="J17" s="15"/>
    </row>
    <row r="18" spans="1:10" ht="21.75" customHeight="1">
      <c r="A18" s="11">
        <v>11</v>
      </c>
      <c r="B18" s="12" t="s">
        <v>14</v>
      </c>
      <c r="C18" s="13">
        <f>'[3]Лист1'!C16/1000</f>
        <v>112775</v>
      </c>
      <c r="D18" s="13">
        <f>'[4]Лист1'!C16/1000</f>
        <v>114877.80591</v>
      </c>
      <c r="E18" s="13">
        <f>'[2]Лист1'!D18/1000</f>
        <v>115692.34462999999</v>
      </c>
      <c r="F18" s="14">
        <f t="shared" si="0"/>
        <v>101.8646028907116</v>
      </c>
      <c r="G18" s="14">
        <f t="shared" si="1"/>
        <v>99.29594415031954</v>
      </c>
      <c r="J18" s="15"/>
    </row>
    <row r="19" spans="1:10" ht="21.75" customHeight="1">
      <c r="A19" s="11">
        <v>12</v>
      </c>
      <c r="B19" s="12" t="s">
        <v>15</v>
      </c>
      <c r="C19" s="13">
        <f>'[3]Лист1'!C17/1000</f>
        <v>352098</v>
      </c>
      <c r="D19" s="13">
        <f>'[4]Лист1'!C17/1000</f>
        <v>356783.27488</v>
      </c>
      <c r="E19" s="13">
        <f>'[2]Лист1'!D19/1000</f>
        <v>337097.21019</v>
      </c>
      <c r="F19" s="14">
        <f t="shared" si="0"/>
        <v>101.33067352839267</v>
      </c>
      <c r="G19" s="14">
        <f t="shared" si="1"/>
        <v>105.83987766582352</v>
      </c>
      <c r="J19" s="15"/>
    </row>
    <row r="20" spans="1:10" ht="21.75" customHeight="1">
      <c r="A20" s="11">
        <v>13</v>
      </c>
      <c r="B20" s="12" t="s">
        <v>16</v>
      </c>
      <c r="C20" s="13">
        <f>'[3]Лист1'!C18/1000</f>
        <v>235018</v>
      </c>
      <c r="D20" s="13">
        <f>'[4]Лист1'!C18/1000</f>
        <v>237205.653</v>
      </c>
      <c r="E20" s="13">
        <f>'[2]Лист1'!D20/1000</f>
        <v>205259.82452000002</v>
      </c>
      <c r="F20" s="14">
        <f t="shared" si="0"/>
        <v>100.93084487145664</v>
      </c>
      <c r="G20" s="14">
        <f t="shared" si="1"/>
        <v>115.5636050818543</v>
      </c>
      <c r="J20" s="15"/>
    </row>
    <row r="21" spans="1:10" ht="21.75" customHeight="1">
      <c r="A21" s="11">
        <v>14</v>
      </c>
      <c r="B21" s="12" t="s">
        <v>17</v>
      </c>
      <c r="C21" s="13">
        <f>'[3]Лист1'!C19/1000</f>
        <v>470287</v>
      </c>
      <c r="D21" s="13">
        <f>'[4]Лист1'!C19/1000</f>
        <v>486303.50357999996</v>
      </c>
      <c r="E21" s="13">
        <f>'[2]Лист1'!D21/1000</f>
        <v>431005.69611</v>
      </c>
      <c r="F21" s="14">
        <f t="shared" si="0"/>
        <v>103.40568707618965</v>
      </c>
      <c r="G21" s="14">
        <f t="shared" si="1"/>
        <v>112.82994818144746</v>
      </c>
      <c r="J21" s="15"/>
    </row>
    <row r="22" spans="1:10" ht="21.75" customHeight="1">
      <c r="A22" s="11">
        <v>15</v>
      </c>
      <c r="B22" s="12" t="s">
        <v>18</v>
      </c>
      <c r="C22" s="13">
        <f>'[3]Лист1'!C20/1000</f>
        <v>320762</v>
      </c>
      <c r="D22" s="13">
        <f>'[4]Лист1'!C20/1000</f>
        <v>321254.83923000004</v>
      </c>
      <c r="E22" s="13">
        <f>'[2]Лист1'!D22/1000</f>
        <v>295654.16845999996</v>
      </c>
      <c r="F22" s="14">
        <f t="shared" si="0"/>
        <v>100.15364638891143</v>
      </c>
      <c r="G22" s="14">
        <f t="shared" si="1"/>
        <v>108.65899199167343</v>
      </c>
      <c r="J22" s="15"/>
    </row>
    <row r="23" spans="1:10" ht="21.75" customHeight="1">
      <c r="A23" s="11">
        <v>16</v>
      </c>
      <c r="B23" s="12" t="s">
        <v>19</v>
      </c>
      <c r="C23" s="13">
        <f>'[3]Лист1'!C21/1000</f>
        <v>389146</v>
      </c>
      <c r="D23" s="13">
        <f>'[4]Лист1'!C21/1000</f>
        <v>395260.25532</v>
      </c>
      <c r="E23" s="13">
        <f>'[2]Лист1'!D23/1000</f>
        <v>327999.97191</v>
      </c>
      <c r="F23" s="14">
        <f t="shared" si="0"/>
        <v>101.57119829575532</v>
      </c>
      <c r="G23" s="14">
        <f t="shared" si="1"/>
        <v>120.50618572261816</v>
      </c>
      <c r="J23" s="15"/>
    </row>
    <row r="24" spans="1:10" ht="21.75" customHeight="1">
      <c r="A24" s="11">
        <v>17</v>
      </c>
      <c r="B24" s="12" t="s">
        <v>20</v>
      </c>
      <c r="C24" s="13">
        <f>'[3]Лист1'!C22/1000</f>
        <v>216751</v>
      </c>
      <c r="D24" s="13">
        <f>'[4]Лист1'!C22/1000</f>
        <v>235577.23463</v>
      </c>
      <c r="E24" s="13">
        <f>'[2]Лист1'!D24/1000</f>
        <v>210071.5305</v>
      </c>
      <c r="F24" s="14">
        <f t="shared" si="0"/>
        <v>108.6856506452104</v>
      </c>
      <c r="G24" s="14">
        <f t="shared" si="1"/>
        <v>112.14143776136292</v>
      </c>
      <c r="J24" s="15"/>
    </row>
    <row r="25" spans="1:10" ht="21.75" customHeight="1">
      <c r="A25" s="11">
        <v>18</v>
      </c>
      <c r="B25" s="12" t="s">
        <v>21</v>
      </c>
      <c r="C25" s="13">
        <f>'[3]Лист1'!C23/1000</f>
        <v>353231</v>
      </c>
      <c r="D25" s="13">
        <f>'[4]Лист1'!C23/1000</f>
        <v>354098.31165</v>
      </c>
      <c r="E25" s="13">
        <f>'[2]Лист1'!D25/1000</f>
        <v>349024.20893</v>
      </c>
      <c r="F25" s="14">
        <f t="shared" si="0"/>
        <v>100.24553667430094</v>
      </c>
      <c r="G25" s="14">
        <f t="shared" si="1"/>
        <v>101.45379678262307</v>
      </c>
      <c r="J25" s="15"/>
    </row>
    <row r="26" spans="1:10" ht="21.75" customHeight="1">
      <c r="A26" s="11">
        <v>19</v>
      </c>
      <c r="B26" s="12" t="s">
        <v>22</v>
      </c>
      <c r="C26" s="13">
        <f>'[3]Лист1'!C24/1000</f>
        <v>715259.3</v>
      </c>
      <c r="D26" s="13">
        <f>'[4]Лист1'!C24/1000</f>
        <v>729814.75809</v>
      </c>
      <c r="E26" s="13">
        <f>'[2]Лист1'!D26/1000</f>
        <v>655319.4199</v>
      </c>
      <c r="F26" s="14">
        <f t="shared" si="0"/>
        <v>102.034990399985</v>
      </c>
      <c r="G26" s="14">
        <f t="shared" si="1"/>
        <v>111.3677904130123</v>
      </c>
      <c r="J26" s="15"/>
    </row>
    <row r="27" spans="1:10" ht="21.75" customHeight="1">
      <c r="A27" s="11">
        <v>20</v>
      </c>
      <c r="B27" s="12" t="s">
        <v>23</v>
      </c>
      <c r="C27" s="13">
        <f>'[3]Лист1'!C25/1000</f>
        <v>588485.2</v>
      </c>
      <c r="D27" s="13">
        <f>'[4]Лист1'!C25/1000</f>
        <v>595773.2191900001</v>
      </c>
      <c r="E27" s="13">
        <f>'[2]Лист1'!D27/1000</f>
        <v>549596.5634600001</v>
      </c>
      <c r="F27" s="14">
        <f t="shared" si="0"/>
        <v>101.23843712467198</v>
      </c>
      <c r="G27" s="14">
        <f t="shared" si="1"/>
        <v>108.40191857083197</v>
      </c>
      <c r="J27" s="15"/>
    </row>
    <row r="28" spans="1:10" ht="21.75" customHeight="1">
      <c r="A28" s="11">
        <v>21</v>
      </c>
      <c r="B28" s="12" t="s">
        <v>24</v>
      </c>
      <c r="C28" s="13">
        <f>'[3]Лист1'!C26/1000</f>
        <v>4429586</v>
      </c>
      <c r="D28" s="13">
        <f>'[4]Лист1'!C26/1000</f>
        <v>4486755.1324</v>
      </c>
      <c r="E28" s="13">
        <f>'[2]Лист1'!D28/1000</f>
        <v>3856211.67158</v>
      </c>
      <c r="F28" s="14">
        <f t="shared" si="0"/>
        <v>101.29062021597504</v>
      </c>
      <c r="G28" s="14">
        <f t="shared" si="1"/>
        <v>116.35137058131583</v>
      </c>
      <c r="J28" s="15"/>
    </row>
    <row r="29" spans="1:10" ht="21.75" customHeight="1">
      <c r="A29" s="11">
        <v>22</v>
      </c>
      <c r="B29" s="12" t="s">
        <v>25</v>
      </c>
      <c r="C29" s="13">
        <f>'[3]Лист1'!C27/1000</f>
        <v>2610758</v>
      </c>
      <c r="D29" s="13">
        <f>'[4]Лист1'!C27/1000</f>
        <v>2677415.78741</v>
      </c>
      <c r="E29" s="13">
        <f>'[2]Лист1'!D29/1000</f>
        <v>2551254.2002</v>
      </c>
      <c r="F29" s="14">
        <f t="shared" si="0"/>
        <v>102.55319671183618</v>
      </c>
      <c r="G29" s="14">
        <f t="shared" si="1"/>
        <v>104.94508101937117</v>
      </c>
      <c r="J29" s="15"/>
    </row>
    <row r="30" spans="1:7" ht="21.75" customHeight="1">
      <c r="A30" s="11"/>
      <c r="B30" s="16" t="s">
        <v>26</v>
      </c>
      <c r="C30" s="17">
        <f>SUM(C8:C29)</f>
        <v>16443008.11375</v>
      </c>
      <c r="D30" s="17">
        <f>SUM(D8:D29)</f>
        <v>16718279.091419997</v>
      </c>
      <c r="E30" s="17">
        <f>SUM(E8:E29)</f>
        <v>15154050.81854</v>
      </c>
      <c r="F30" s="18">
        <f>D30/C30*100</f>
        <v>101.67409135704195</v>
      </c>
      <c r="G30" s="18">
        <f t="shared" si="1"/>
        <v>110.32217914279569</v>
      </c>
    </row>
    <row r="31" spans="1:7" ht="21.75" customHeight="1">
      <c r="A31" s="11"/>
      <c r="B31" s="16" t="s">
        <v>27</v>
      </c>
      <c r="C31" s="17">
        <v>44029909</v>
      </c>
      <c r="D31" s="17">
        <v>43794648</v>
      </c>
      <c r="E31" s="17">
        <v>39445593</v>
      </c>
      <c r="F31" s="18">
        <f t="shared" si="0"/>
        <v>99.46567911371336</v>
      </c>
      <c r="G31" s="18">
        <f t="shared" si="1"/>
        <v>111.0254521969032</v>
      </c>
    </row>
    <row r="32" spans="1:7" ht="21.75" customHeight="1">
      <c r="A32" s="11"/>
      <c r="B32" s="16" t="s">
        <v>28</v>
      </c>
      <c r="C32" s="17">
        <f>SUM(C30:C31)</f>
        <v>60472917.113749996</v>
      </c>
      <c r="D32" s="17">
        <f>SUM(D30:D31)</f>
        <v>60512927.091419995</v>
      </c>
      <c r="E32" s="19">
        <f>SUM(E30:E31)</f>
        <v>54599643.81854</v>
      </c>
      <c r="F32" s="18">
        <f t="shared" si="0"/>
        <v>100.06616181189794</v>
      </c>
      <c r="G32" s="18">
        <f t="shared" si="1"/>
        <v>110.83025979534334</v>
      </c>
    </row>
    <row r="33" spans="1:7" ht="16.5">
      <c r="A33" s="20"/>
      <c r="B33" s="21"/>
      <c r="C33" s="22"/>
      <c r="D33" s="22"/>
      <c r="E33" s="23"/>
      <c r="F33" s="24"/>
      <c r="G33" s="24"/>
    </row>
    <row r="34" spans="1:7" ht="16.5">
      <c r="A34" s="25"/>
      <c r="B34" s="26"/>
      <c r="C34" s="27"/>
      <c r="D34" s="27"/>
      <c r="E34" s="28"/>
      <c r="F34" s="29"/>
      <c r="G34" s="29"/>
    </row>
    <row r="35" spans="1:7" ht="51.75" customHeight="1" hidden="1">
      <c r="A35" s="30"/>
      <c r="B35" s="37" t="s">
        <v>29</v>
      </c>
      <c r="C35" s="37"/>
      <c r="D35" s="31"/>
      <c r="E35" s="32"/>
      <c r="F35" s="32"/>
      <c r="G35" s="33" t="s">
        <v>30</v>
      </c>
    </row>
    <row r="36" spans="1:6" ht="16.5">
      <c r="A36" s="30"/>
      <c r="B36" s="30"/>
      <c r="C36" s="30"/>
      <c r="D36" s="30"/>
      <c r="E36" s="2"/>
      <c r="F36" s="2"/>
    </row>
    <row r="37" spans="1:7" ht="16.5">
      <c r="A37" s="25"/>
      <c r="B37" s="2"/>
      <c r="C37" s="30"/>
      <c r="D37" s="30"/>
      <c r="E37" s="2"/>
      <c r="F37" s="2"/>
      <c r="G37" s="2"/>
    </row>
    <row r="38" spans="1:6" ht="16.5">
      <c r="A38" s="25"/>
      <c r="B38" s="2"/>
      <c r="C38" s="2"/>
      <c r="D38" s="2"/>
      <c r="E38" s="2"/>
      <c r="F38" s="2"/>
    </row>
    <row r="39" spans="3:4" ht="16.5">
      <c r="C39" s="7"/>
      <c r="D39" s="15"/>
    </row>
    <row r="40" spans="3:4" ht="16.5">
      <c r="C40" s="3"/>
      <c r="D40" s="34"/>
    </row>
    <row r="41" spans="2:3" ht="16.5">
      <c r="B41" s="3"/>
      <c r="C41" s="3"/>
    </row>
    <row r="42" spans="2:4" ht="16.5">
      <c r="B42" s="7"/>
      <c r="C42" s="3"/>
      <c r="D42" s="34"/>
    </row>
    <row r="43" ht="16.5">
      <c r="C43" s="2"/>
    </row>
    <row r="44" spans="3:4" ht="16.5">
      <c r="C44" s="2"/>
      <c r="D44" s="34"/>
    </row>
  </sheetData>
  <sheetProtection/>
  <mergeCells count="3">
    <mergeCell ref="B3:G3"/>
    <mergeCell ref="B4:G4"/>
    <mergeCell ref="B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Елена Петровна</dc:creator>
  <cp:keywords/>
  <dc:description/>
  <cp:lastModifiedBy>Шведова Евгения Александровна</cp:lastModifiedBy>
  <cp:lastPrinted>2016-03-21T13:13:13Z</cp:lastPrinted>
  <dcterms:created xsi:type="dcterms:W3CDTF">2015-10-28T07:21:19Z</dcterms:created>
  <dcterms:modified xsi:type="dcterms:W3CDTF">2016-03-22T11:48:21Z</dcterms:modified>
  <cp:category/>
  <cp:version/>
  <cp:contentType/>
  <cp:contentStatus/>
</cp:coreProperties>
</file>