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<sst xmlns="http://schemas.openxmlformats.org/spreadsheetml/2006/main" count="97" uniqueCount="50">
  <si>
    <t>0400</t>
  </si>
  <si>
    <t>0500</t>
  </si>
  <si>
    <t>0700</t>
  </si>
  <si>
    <t>1000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</si>
  <si>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</si>
  <si>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</si>
  <si>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</si>
  <si>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</si>
  <si>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</si>
  <si>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Наименование  муниципальных районов и городских округов</t>
  </si>
  <si>
    <t>ВСЕГО</t>
  </si>
  <si>
    <t>ИТОГО РАСХОДОВ</t>
  </si>
  <si>
    <t>№ п/п</t>
  </si>
  <si>
    <t>в том числе:</t>
  </si>
  <si>
    <t xml:space="preserve">Борисовский </t>
  </si>
  <si>
    <t>Алексеевский                          и г. Алексеевка</t>
  </si>
  <si>
    <t>Белгородский</t>
  </si>
  <si>
    <t>Валуйский                               и г.Валуйки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</si>
  <si>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</si>
  <si>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</si>
  <si>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</si>
  <si>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</si>
  <si>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</si>
  <si>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</si>
  <si>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</si>
  <si>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</si>
  <si>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</si>
  <si>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</si>
  <si>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</si>
  <si>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</si>
  <si>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</si>
  <si>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                                      и г. Шебекино</t>
  </si>
  <si>
    <t>Яковлевский</t>
  </si>
  <si>
    <t>г. Белгород</t>
  </si>
  <si>
    <t>Губкинский г.о.</t>
  </si>
  <si>
    <t>Старооскольский г.о.</t>
  </si>
  <si>
    <t>А</t>
  </si>
  <si>
    <t>Б</t>
  </si>
  <si>
    <t>Физическая культура и спорт</t>
  </si>
  <si>
    <t>Культура, кинематография</t>
  </si>
  <si>
    <t>0800</t>
  </si>
  <si>
    <t>0100</t>
  </si>
  <si>
    <t>Прочие</t>
  </si>
  <si>
    <t>Доля в общем объеме расходов, %</t>
  </si>
  <si>
    <t>в том числе :</t>
  </si>
  <si>
    <t>2012г</t>
  </si>
  <si>
    <t>тыс. рублей</t>
  </si>
  <si>
    <t>Темп роста 2012/2011,%</t>
  </si>
  <si>
    <t xml:space="preserve"> Анализ исполнения консолидированных бюджетов муниципальных образований области в отраслевом разрезе за I  квартал 2013-2012 гг.                                                                                                                                       </t>
  </si>
  <si>
    <t>2013г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</si>
</sst>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4" fillId="0" borderId="0" xfId="0" applyNumberFormat="1" applyFont="1" applyAlignment="1">
      <alignment horizontal="left"/>
    </xf>
    <xf numFmtId="3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43" fillId="0" borderId="10" xfId="107" applyNumberFormat="1" applyFont="1" applyBorder="1">
      <alignment/>
      <protection/>
    </xf>
    <xf numFmtId="3" fontId="43" fillId="0" borderId="10" xfId="108" applyNumberFormat="1" applyFont="1" applyBorder="1">
      <alignment/>
      <protection/>
    </xf>
    <xf numFmtId="3" fontId="43" fillId="0" borderId="10" xfId="101" applyNumberFormat="1" applyFont="1" applyBorder="1">
      <alignment/>
      <protection/>
    </xf>
    <xf numFmtId="3" fontId="43" fillId="0" borderId="10" xfId="111" applyNumberFormat="1" applyFont="1" applyBorder="1">
      <alignment/>
      <protection/>
    </xf>
    <xf numFmtId="3" fontId="43" fillId="0" borderId="10" xfId="102" applyNumberFormat="1" applyFont="1" applyBorder="1">
      <alignment/>
      <protection/>
    </xf>
    <xf numFmtId="3" fontId="43" fillId="0" borderId="10" xfId="112" applyNumberFormat="1" applyFont="1" applyBorder="1">
      <alignment/>
      <protection/>
    </xf>
    <xf numFmtId="3" fontId="43" fillId="0" borderId="10" xfId="103" applyNumberFormat="1" applyFont="1" applyBorder="1">
      <alignment/>
      <protection/>
    </xf>
    <xf numFmtId="3" fontId="43" fillId="0" borderId="10" xfId="113" applyNumberFormat="1" applyFont="1" applyBorder="1">
      <alignment/>
      <protection/>
    </xf>
    <xf numFmtId="3" fontId="43" fillId="0" borderId="10" xfId="104" applyNumberFormat="1" applyFont="1" applyBorder="1">
      <alignment/>
      <protection/>
    </xf>
    <xf numFmtId="3" fontId="43" fillId="0" borderId="10" xfId="114" applyNumberFormat="1" applyFont="1" applyBorder="1">
      <alignment/>
      <protection/>
    </xf>
    <xf numFmtId="3" fontId="43" fillId="0" borderId="10" xfId="105" applyNumberFormat="1" applyFont="1" applyBorder="1">
      <alignment/>
      <protection/>
    </xf>
    <xf numFmtId="3" fontId="43" fillId="0" borderId="10" xfId="115" applyNumberFormat="1" applyFont="1" applyBorder="1">
      <alignment/>
      <protection/>
    </xf>
    <xf numFmtId="3" fontId="43" fillId="0" borderId="10" xfId="109" applyNumberFormat="1" applyFont="1" applyBorder="1">
      <alignment/>
      <protection/>
    </xf>
    <xf numFmtId="3" fontId="43" fillId="0" borderId="10" xfId="116" applyNumberFormat="1" applyFont="1" applyBorder="1">
      <alignment/>
      <protection/>
    </xf>
    <xf numFmtId="3" fontId="43" fillId="0" borderId="10" xfId="110" applyNumberFormat="1" applyFont="1" applyBorder="1">
      <alignment/>
      <protection/>
    </xf>
    <xf numFmtId="3" fontId="43" fillId="0" borderId="10" xfId="118" applyNumberFormat="1" applyFont="1" applyBorder="1">
      <alignment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106"/>
    <cellStyle name="Обычный 60" xfId="107"/>
    <cellStyle name="Обычный 61" xfId="108"/>
    <cellStyle name="Обычный 62" xfId="109"/>
    <cellStyle name="Обычный 63" xfId="110"/>
    <cellStyle name="Обычный 64" xfId="111"/>
    <cellStyle name="Обычный 65" xfId="112"/>
    <cellStyle name="Обычный 66" xfId="113"/>
    <cellStyle name="Обычный 67" xfId="114"/>
    <cellStyle name="Обычный 68" xfId="115"/>
    <cellStyle name="Обычный 69" xfId="116"/>
    <cellStyle name="Обычный 7" xfId="117"/>
    <cellStyle name="Обычный 70" xfId="118"/>
    <cellStyle name="Обычный 8" xfId="119"/>
    <cellStyle name="Обычный 9" xfId="120"/>
    <cellStyle name="Плохой" xfId="121"/>
    <cellStyle name="Пояснение" xfId="122"/>
    <cellStyle name="Примечание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zoomScale="90" zoomScaleNormal="90" zoomScalePageLayoutView="0" workbookViewId="0" topLeftCell="V1">
      <selection activeCell="AO8" sqref="AO8"/>
    </sheetView>
  </sheetViews>
  <sheetFormatPr defaultColWidth="9.00390625" defaultRowHeight="12.75"/>
  <cols>
    <col min="1" max="1" width="5.875" style="0" customWidth="1"/>
    <col min="2" max="2" width="22.375" style="2" customWidth="1"/>
    <col min="3" max="3" width="12.125" style="2" customWidth="1"/>
    <col min="4" max="4" width="12.00390625" style="2" customWidth="1"/>
    <col min="5" max="5" width="11.25390625" style="2" customWidth="1"/>
    <col min="6" max="6" width="12.625" style="0" customWidth="1"/>
    <col min="7" max="7" width="11.00390625" style="0" customWidth="1"/>
    <col min="8" max="8" width="11.875" style="0" customWidth="1"/>
    <col min="9" max="9" width="10.75390625" style="0" customWidth="1"/>
    <col min="10" max="10" width="10.875" style="0" customWidth="1"/>
    <col min="11" max="11" width="11.25390625" style="0" customWidth="1"/>
    <col min="12" max="12" width="9.75390625" style="0" customWidth="1"/>
    <col min="13" max="13" width="11.875" style="0" customWidth="1"/>
    <col min="14" max="14" width="10.00390625" style="0" customWidth="1"/>
    <col min="15" max="15" width="10.625" style="0" customWidth="1"/>
    <col min="16" max="16" width="10.375" style="0" customWidth="1"/>
    <col min="17" max="17" width="10.75390625" style="0" customWidth="1"/>
    <col min="18" max="18" width="11.75390625" style="0" customWidth="1"/>
    <col min="19" max="19" width="8.75390625" style="0" customWidth="1"/>
    <col min="20" max="20" width="9.375" style="0" customWidth="1"/>
    <col min="21" max="21" width="11.75390625" style="0" customWidth="1"/>
    <col min="22" max="22" width="10.875" style="0" customWidth="1"/>
    <col min="23" max="23" width="10.75390625" style="0" customWidth="1"/>
    <col min="24" max="24" width="9.375" style="0" customWidth="1"/>
    <col min="25" max="25" width="9.125" style="0" customWidth="1"/>
    <col min="26" max="26" width="10.625" style="0" customWidth="1"/>
    <col min="27" max="27" width="9.875" style="0" customWidth="1"/>
    <col min="28" max="28" width="11.00390625" style="0" customWidth="1"/>
    <col min="29" max="29" width="10.00390625" style="0" customWidth="1"/>
    <col min="30" max="30" width="9.375" style="0" customWidth="1"/>
    <col min="31" max="31" width="14.00390625" style="0" customWidth="1"/>
    <col min="32" max="32" width="11.00390625" style="0" customWidth="1"/>
    <col min="33" max="33" width="11.125" style="0" customWidth="1"/>
    <col min="34" max="34" width="9.75390625" style="0" customWidth="1"/>
    <col min="35" max="35" width="9.375" style="0" customWidth="1"/>
    <col min="36" max="36" width="12.875" style="0" customWidth="1"/>
    <col min="38" max="38" width="11.875" style="0" customWidth="1"/>
    <col min="39" max="39" width="9.00390625" style="0" customWidth="1"/>
    <col min="40" max="40" width="11.875" style="0" customWidth="1"/>
    <col min="41" max="41" width="12.375" style="0" customWidth="1"/>
    <col min="42" max="42" width="11.125" style="0" customWidth="1"/>
    <col min="43" max="43" width="10.125" style="0" customWidth="1"/>
    <col min="44" max="44" width="9.625" style="0" customWidth="1"/>
  </cols>
  <sheetData>
    <row r="1" spans="2:45" s="4" customFormat="1" ht="49.5" customHeight="1">
      <c r="B1" s="8"/>
      <c r="C1" s="35" t="s">
        <v>48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3"/>
      <c r="P1" s="8"/>
      <c r="Q1" s="8"/>
      <c r="R1" s="8"/>
      <c r="S1" s="8"/>
      <c r="T1" s="8"/>
      <c r="U1" s="8"/>
      <c r="V1" s="8"/>
      <c r="W1" s="8"/>
      <c r="X1" s="5"/>
      <c r="Y1" s="5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S1" s="9"/>
    </row>
    <row r="2" spans="2:44" s="6" customFormat="1" ht="20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5"/>
      <c r="O2" s="14" t="s">
        <v>46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O2" s="18"/>
      <c r="AP2" s="18"/>
      <c r="AQ2" s="18"/>
      <c r="AR2" s="18"/>
    </row>
    <row r="3" spans="1:44" ht="15" customHeight="1">
      <c r="A3" s="29" t="s">
        <v>12</v>
      </c>
      <c r="B3" s="30" t="s">
        <v>9</v>
      </c>
      <c r="C3" s="30" t="s">
        <v>11</v>
      </c>
      <c r="D3" s="30"/>
      <c r="E3" s="31" t="s">
        <v>47</v>
      </c>
      <c r="F3" s="29" t="s">
        <v>13</v>
      </c>
      <c r="G3" s="29"/>
      <c r="H3" s="29"/>
      <c r="I3" s="29"/>
      <c r="J3" s="29"/>
      <c r="K3" s="29"/>
      <c r="L3" s="29"/>
      <c r="M3" s="29"/>
      <c r="N3" s="29"/>
      <c r="O3" s="29"/>
      <c r="P3" s="29" t="s">
        <v>44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7" t="s">
        <v>13</v>
      </c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9"/>
    </row>
    <row r="4" spans="1:44" s="1" customFormat="1" ht="12.75" customHeight="1">
      <c r="A4" s="29"/>
      <c r="B4" s="30"/>
      <c r="C4" s="30"/>
      <c r="D4" s="30"/>
      <c r="E4" s="31"/>
      <c r="F4" s="34" t="s">
        <v>41</v>
      </c>
      <c r="G4" s="34"/>
      <c r="H4" s="34"/>
      <c r="I4" s="34"/>
      <c r="J4" s="34"/>
      <c r="K4" s="34" t="s">
        <v>0</v>
      </c>
      <c r="L4" s="34"/>
      <c r="M4" s="34"/>
      <c r="N4" s="34"/>
      <c r="O4" s="34"/>
      <c r="P4" s="34" t="s">
        <v>1</v>
      </c>
      <c r="Q4" s="34"/>
      <c r="R4" s="34"/>
      <c r="S4" s="34"/>
      <c r="T4" s="34"/>
      <c r="U4" s="34" t="s">
        <v>2</v>
      </c>
      <c r="V4" s="34"/>
      <c r="W4" s="34"/>
      <c r="X4" s="34"/>
      <c r="Y4" s="34"/>
      <c r="Z4" s="34" t="s">
        <v>40</v>
      </c>
      <c r="AA4" s="34"/>
      <c r="AB4" s="34"/>
      <c r="AC4" s="34"/>
      <c r="AD4" s="34"/>
      <c r="AE4" s="32" t="s">
        <v>3</v>
      </c>
      <c r="AF4" s="32"/>
      <c r="AG4" s="32"/>
      <c r="AH4" s="32"/>
      <c r="AI4" s="32"/>
      <c r="AJ4" s="29">
        <v>1100</v>
      </c>
      <c r="AK4" s="29"/>
      <c r="AL4" s="29"/>
      <c r="AM4" s="29"/>
      <c r="AN4" s="29"/>
      <c r="AO4" s="30" t="s">
        <v>42</v>
      </c>
      <c r="AP4" s="30"/>
      <c r="AQ4" s="31" t="s">
        <v>43</v>
      </c>
      <c r="AR4" s="31"/>
    </row>
    <row r="5" spans="1:44" s="3" customFormat="1" ht="74.25" customHeight="1">
      <c r="A5" s="29"/>
      <c r="B5" s="30"/>
      <c r="C5" s="30"/>
      <c r="D5" s="30"/>
      <c r="E5" s="31"/>
      <c r="F5" s="30" t="s">
        <v>4</v>
      </c>
      <c r="G5" s="30"/>
      <c r="H5" s="31" t="s">
        <v>47</v>
      </c>
      <c r="I5" s="31" t="s">
        <v>43</v>
      </c>
      <c r="J5" s="31"/>
      <c r="K5" s="30" t="s">
        <v>5</v>
      </c>
      <c r="L5" s="30"/>
      <c r="M5" s="31" t="s">
        <v>47</v>
      </c>
      <c r="N5" s="31" t="s">
        <v>43</v>
      </c>
      <c r="O5" s="31"/>
      <c r="P5" s="30" t="s">
        <v>6</v>
      </c>
      <c r="Q5" s="30"/>
      <c r="R5" s="31" t="s">
        <v>47</v>
      </c>
      <c r="S5" s="31" t="s">
        <v>43</v>
      </c>
      <c r="T5" s="31"/>
      <c r="U5" s="30" t="s">
        <v>7</v>
      </c>
      <c r="V5" s="30"/>
      <c r="W5" s="31" t="s">
        <v>47</v>
      </c>
      <c r="X5" s="31" t="s">
        <v>43</v>
      </c>
      <c r="Y5" s="31"/>
      <c r="Z5" s="30" t="s">
        <v>39</v>
      </c>
      <c r="AA5" s="30"/>
      <c r="AB5" s="31" t="s">
        <v>47</v>
      </c>
      <c r="AC5" s="31" t="s">
        <v>43</v>
      </c>
      <c r="AD5" s="31"/>
      <c r="AE5" s="30" t="s">
        <v>8</v>
      </c>
      <c r="AF5" s="30"/>
      <c r="AG5" s="31" t="s">
        <v>47</v>
      </c>
      <c r="AH5" s="31" t="s">
        <v>43</v>
      </c>
      <c r="AI5" s="31"/>
      <c r="AJ5" s="29" t="s">
        <v>38</v>
      </c>
      <c r="AK5" s="29"/>
      <c r="AL5" s="31" t="s">
        <v>47</v>
      </c>
      <c r="AM5" s="31" t="s">
        <v>43</v>
      </c>
      <c r="AN5" s="31"/>
      <c r="AO5" s="30"/>
      <c r="AP5" s="30"/>
      <c r="AQ5" s="31"/>
      <c r="AR5" s="31"/>
    </row>
    <row r="6" spans="1:44" s="3" customFormat="1" ht="17.25" customHeight="1">
      <c r="A6" s="29"/>
      <c r="B6" s="30"/>
      <c r="C6" s="12" t="s">
        <v>45</v>
      </c>
      <c r="D6" s="12" t="s">
        <v>49</v>
      </c>
      <c r="E6" s="31"/>
      <c r="F6" s="12" t="s">
        <v>45</v>
      </c>
      <c r="G6" s="12" t="s">
        <v>49</v>
      </c>
      <c r="H6" s="31"/>
      <c r="I6" s="12" t="s">
        <v>45</v>
      </c>
      <c r="J6" s="12" t="s">
        <v>49</v>
      </c>
      <c r="K6" s="12" t="s">
        <v>45</v>
      </c>
      <c r="L6" s="12" t="s">
        <v>49</v>
      </c>
      <c r="M6" s="31"/>
      <c r="N6" s="12" t="s">
        <v>45</v>
      </c>
      <c r="O6" s="12" t="s">
        <v>49</v>
      </c>
      <c r="P6" s="12" t="s">
        <v>45</v>
      </c>
      <c r="Q6" s="12" t="s">
        <v>49</v>
      </c>
      <c r="R6" s="31"/>
      <c r="S6" s="12" t="s">
        <v>45</v>
      </c>
      <c r="T6" s="12" t="s">
        <v>49</v>
      </c>
      <c r="U6" s="12" t="s">
        <v>45</v>
      </c>
      <c r="V6" s="12" t="s">
        <v>49</v>
      </c>
      <c r="W6" s="31"/>
      <c r="X6" s="12" t="s">
        <v>45</v>
      </c>
      <c r="Y6" s="12" t="s">
        <v>49</v>
      </c>
      <c r="Z6" s="12" t="s">
        <v>45</v>
      </c>
      <c r="AA6" s="12" t="s">
        <v>49</v>
      </c>
      <c r="AB6" s="31"/>
      <c r="AC6" s="12" t="s">
        <v>45</v>
      </c>
      <c r="AD6" s="12" t="s">
        <v>49</v>
      </c>
      <c r="AE6" s="12" t="s">
        <v>45</v>
      </c>
      <c r="AF6" s="12" t="s">
        <v>49</v>
      </c>
      <c r="AG6" s="31"/>
      <c r="AH6" s="12" t="s">
        <v>45</v>
      </c>
      <c r="AI6" s="12" t="s">
        <v>49</v>
      </c>
      <c r="AJ6" s="12" t="s">
        <v>45</v>
      </c>
      <c r="AK6" s="12" t="s">
        <v>49</v>
      </c>
      <c r="AL6" s="31"/>
      <c r="AM6" s="12" t="s">
        <v>45</v>
      </c>
      <c r="AN6" s="12" t="s">
        <v>49</v>
      </c>
      <c r="AO6" s="12" t="s">
        <v>45</v>
      </c>
      <c r="AP6" s="12" t="s">
        <v>49</v>
      </c>
      <c r="AQ6" s="12" t="s">
        <v>45</v>
      </c>
      <c r="AR6" s="12" t="s">
        <v>49</v>
      </c>
    </row>
    <row r="7" spans="1:44" s="3" customFormat="1" ht="15.75" customHeight="1">
      <c r="A7" s="13" t="s">
        <v>36</v>
      </c>
      <c r="B7" s="12" t="s">
        <v>37</v>
      </c>
      <c r="C7" s="12">
        <v>1</v>
      </c>
      <c r="D7" s="12">
        <v>2</v>
      </c>
      <c r="E7" s="11">
        <v>3</v>
      </c>
      <c r="F7" s="12">
        <v>4</v>
      </c>
      <c r="G7" s="12">
        <v>5</v>
      </c>
      <c r="H7" s="11">
        <v>6</v>
      </c>
      <c r="I7" s="11">
        <v>7</v>
      </c>
      <c r="J7" s="11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2">
        <v>18</v>
      </c>
      <c r="U7" s="12">
        <v>19</v>
      </c>
      <c r="V7" s="12">
        <v>20</v>
      </c>
      <c r="W7" s="12">
        <v>21</v>
      </c>
      <c r="X7" s="12">
        <v>22</v>
      </c>
      <c r="Y7" s="12">
        <v>23</v>
      </c>
      <c r="Z7" s="12">
        <v>24</v>
      </c>
      <c r="AA7" s="12">
        <v>25</v>
      </c>
      <c r="AB7" s="12">
        <v>26</v>
      </c>
      <c r="AC7" s="12">
        <v>27</v>
      </c>
      <c r="AD7" s="12">
        <v>28</v>
      </c>
      <c r="AE7" s="12">
        <v>29</v>
      </c>
      <c r="AF7" s="12">
        <v>30</v>
      </c>
      <c r="AG7" s="13">
        <v>31</v>
      </c>
      <c r="AH7" s="13">
        <v>32</v>
      </c>
      <c r="AI7" s="13">
        <v>33</v>
      </c>
      <c r="AJ7" s="12">
        <v>34</v>
      </c>
      <c r="AK7" s="12">
        <v>35</v>
      </c>
      <c r="AL7" s="12">
        <v>36</v>
      </c>
      <c r="AM7" s="15">
        <v>37</v>
      </c>
      <c r="AN7" s="15">
        <v>38</v>
      </c>
      <c r="AO7" s="16">
        <v>39</v>
      </c>
      <c r="AP7" s="16">
        <v>40</v>
      </c>
      <c r="AQ7" s="15">
        <v>41</v>
      </c>
      <c r="AR7" s="15">
        <v>42</v>
      </c>
    </row>
    <row r="8" spans="1:44" ht="28.5">
      <c r="A8" s="17">
        <v>1</v>
      </c>
      <c r="B8" s="40" t="s">
        <v>15</v>
      </c>
      <c r="C8" s="42">
        <v>241189.6698</v>
      </c>
      <c r="D8" s="43">
        <v>284261.2244</v>
      </c>
      <c r="E8" s="21">
        <f>D8/C8*100</f>
        <v>117.85795993489934</v>
      </c>
      <c r="F8" s="44">
        <v>23905.1982</v>
      </c>
      <c r="G8" s="45">
        <v>27148.0084</v>
      </c>
      <c r="H8" s="21">
        <f>G8/F8*100</f>
        <v>113.56529309177617</v>
      </c>
      <c r="I8" s="21">
        <f>F8/C8*100</f>
        <v>9.9113690150257</v>
      </c>
      <c r="J8" s="21">
        <f>G8/D8*100</f>
        <v>9.550373413504511</v>
      </c>
      <c r="K8" s="46">
        <v>720.2406</v>
      </c>
      <c r="L8" s="47">
        <v>170.1277</v>
      </c>
      <c r="M8" s="21">
        <f>L8/K8*100</f>
        <v>23.620953886798386</v>
      </c>
      <c r="N8" s="21">
        <f>K8/C8*100</f>
        <v>0.2986200033348194</v>
      </c>
      <c r="O8" s="21">
        <f>L8/D8*100</f>
        <v>0.05984907029057319</v>
      </c>
      <c r="P8" s="48">
        <v>21197.3202</v>
      </c>
      <c r="Q8" s="49">
        <v>19741.1413</v>
      </c>
      <c r="R8" s="21">
        <f>Q8/P8*100</f>
        <v>93.13036324280274</v>
      </c>
      <c r="S8" s="21">
        <f>P8/C8*100</f>
        <v>8.788651776660792</v>
      </c>
      <c r="T8" s="21">
        <f>Q8/D8*100</f>
        <v>6.944718310303598</v>
      </c>
      <c r="U8" s="50">
        <v>121721.8145</v>
      </c>
      <c r="V8" s="51">
        <v>143927.0733</v>
      </c>
      <c r="W8" s="21">
        <f>V8/U8*100</f>
        <v>118.24262880997392</v>
      </c>
      <c r="X8" s="21">
        <f>U8/C8*100</f>
        <v>50.467258652053594</v>
      </c>
      <c r="Y8" s="21">
        <f>V8/D8*100</f>
        <v>50.631975431679734</v>
      </c>
      <c r="Z8" s="52">
        <v>14744.079</v>
      </c>
      <c r="AA8" s="53">
        <v>17096.9906</v>
      </c>
      <c r="AB8" s="21">
        <f>AA8/Z8*100</f>
        <v>115.95834911085325</v>
      </c>
      <c r="AC8" s="21">
        <f>Z8/C8*100</f>
        <v>6.1130640513029135</v>
      </c>
      <c r="AD8" s="21">
        <f>AA8/D8*100</f>
        <v>6.014534918044911</v>
      </c>
      <c r="AE8" s="54">
        <v>51657.2288</v>
      </c>
      <c r="AF8" s="55">
        <v>67923.0166</v>
      </c>
      <c r="AG8" s="21">
        <f>AF8/AE8*100</f>
        <v>131.48792178336907</v>
      </c>
      <c r="AH8" s="21">
        <f>AE8/C8*100</f>
        <v>21.417678809724876</v>
      </c>
      <c r="AI8" s="21">
        <f>AF8/D8*100</f>
        <v>23.894576808133948</v>
      </c>
      <c r="AJ8" s="56">
        <v>5729.666</v>
      </c>
      <c r="AK8" s="57">
        <v>6440.827</v>
      </c>
      <c r="AL8" s="21">
        <f>AK8/AJ8*100</f>
        <v>112.41191022303919</v>
      </c>
      <c r="AM8" s="22">
        <f>AJ8/C8*100</f>
        <v>2.375585158664204</v>
      </c>
      <c r="AN8" s="22">
        <f>AK8/D8*100</f>
        <v>2.265812726865888</v>
      </c>
      <c r="AO8" s="20">
        <f>C8-F8-K8-P8-U8-Z8-AE8-AJ8</f>
        <v>1514.122500000024</v>
      </c>
      <c r="AP8" s="20">
        <f>D8-G8-L8-Q8-V8-AA8-AF8-AK8</f>
        <v>1814.039500000018</v>
      </c>
      <c r="AQ8" s="22">
        <f>AO8/C8*100</f>
        <v>0.6277725332331061</v>
      </c>
      <c r="AR8" s="22">
        <f>AP8/D8*100</f>
        <v>0.6381593211768415</v>
      </c>
    </row>
    <row r="9" spans="1:44" ht="15">
      <c r="A9" s="17">
        <v>2</v>
      </c>
      <c r="B9" s="41" t="s">
        <v>16</v>
      </c>
      <c r="C9" s="42">
        <v>388310.7337</v>
      </c>
      <c r="D9" s="43">
        <v>578543.7467</v>
      </c>
      <c r="E9" s="21">
        <f aca="true" t="shared" si="0" ref="E9:E30">D9/C9*100</f>
        <v>148.98989301361155</v>
      </c>
      <c r="F9" s="44">
        <v>32306.1942</v>
      </c>
      <c r="G9" s="45">
        <v>35585.7918</v>
      </c>
      <c r="H9" s="21">
        <f aca="true" t="shared" si="1" ref="H9:H30">G9/F9*100</f>
        <v>110.151606158549</v>
      </c>
      <c r="I9" s="21">
        <f aca="true" t="shared" si="2" ref="I9:I30">F9/C9*100</f>
        <v>8.319675815337886</v>
      </c>
      <c r="J9" s="21">
        <f aca="true" t="shared" si="3" ref="J9:J30">G9/D9*100</f>
        <v>6.150924973777786</v>
      </c>
      <c r="K9" s="46">
        <v>3509.2811</v>
      </c>
      <c r="L9" s="47">
        <v>3379.9576</v>
      </c>
      <c r="M9" s="21">
        <f aca="true" t="shared" si="4" ref="M9:M30">L9/K9*100</f>
        <v>96.31481502009058</v>
      </c>
      <c r="N9" s="21">
        <f aca="true" t="shared" si="5" ref="N9:N30">K9/C9*100</f>
        <v>0.9037301303937663</v>
      </c>
      <c r="O9" s="21">
        <f aca="true" t="shared" si="6" ref="O9:O30">L9/D9*100</f>
        <v>0.584218154509352</v>
      </c>
      <c r="P9" s="48">
        <v>32533.112</v>
      </c>
      <c r="Q9" s="49">
        <v>113605.4329</v>
      </c>
      <c r="R9" s="21">
        <f aca="true" t="shared" si="7" ref="R9:R30">Q9/P9*100</f>
        <v>349.19940305741426</v>
      </c>
      <c r="S9" s="21">
        <f aca="true" t="shared" si="8" ref="S9:S30">P9/C9*100</f>
        <v>8.37811298441581</v>
      </c>
      <c r="T9" s="21">
        <f aca="true" t="shared" si="9" ref="T9:T30">Q9/D9*100</f>
        <v>19.63644643088837</v>
      </c>
      <c r="U9" s="50">
        <v>215197.044</v>
      </c>
      <c r="V9" s="51">
        <v>269216.5313</v>
      </c>
      <c r="W9" s="21">
        <f aca="true" t="shared" si="10" ref="W9:W30">V9/U9*100</f>
        <v>125.10233704697168</v>
      </c>
      <c r="X9" s="21">
        <f aca="true" t="shared" si="11" ref="X9:X30">U9/C9*100</f>
        <v>55.41877298871072</v>
      </c>
      <c r="Y9" s="21">
        <f aca="true" t="shared" si="12" ref="Y9:Y30">V9/D9*100</f>
        <v>46.53347872751279</v>
      </c>
      <c r="Z9" s="52">
        <v>29418.489</v>
      </c>
      <c r="AA9" s="53">
        <v>55465.2816</v>
      </c>
      <c r="AB9" s="21">
        <f aca="true" t="shared" si="13" ref="AB9:AB30">AA9/Z9*100</f>
        <v>188.53885255629547</v>
      </c>
      <c r="AC9" s="21">
        <f aca="true" t="shared" si="14" ref="AC9:AC30">Z9/C9*100</f>
        <v>7.576017464077636</v>
      </c>
      <c r="AD9" s="21">
        <f aca="true" t="shared" si="15" ref="AD9:AD30">AA9/D9*100</f>
        <v>9.587050575928384</v>
      </c>
      <c r="AE9" s="54">
        <v>69448.9309</v>
      </c>
      <c r="AF9" s="55">
        <v>91674.4409</v>
      </c>
      <c r="AG9" s="21">
        <f aca="true" t="shared" si="16" ref="AG9:AG30">AF9/AE9*100</f>
        <v>132.00266686898703</v>
      </c>
      <c r="AH9" s="21">
        <f aca="true" t="shared" si="17" ref="AH9:AH30">AE9/C9*100</f>
        <v>17.88488570435827</v>
      </c>
      <c r="AI9" s="21">
        <f aca="true" t="shared" si="18" ref="AI9:AI30">AF9/D9*100</f>
        <v>15.845723235781023</v>
      </c>
      <c r="AJ9" s="56">
        <v>4565.7</v>
      </c>
      <c r="AK9" s="57">
        <v>7926.8698</v>
      </c>
      <c r="AL9" s="21">
        <f aca="true" t="shared" si="19" ref="AL9:AL30">AK9/AJ9*100</f>
        <v>173.6178417329216</v>
      </c>
      <c r="AM9" s="22">
        <f aca="true" t="shared" si="20" ref="AM9:AM30">AJ9/C9*100</f>
        <v>1.1757851647560573</v>
      </c>
      <c r="AN9" s="22">
        <f aca="true" t="shared" si="21" ref="AN9:AN30">AK9/D9*100</f>
        <v>1.3701418164511638</v>
      </c>
      <c r="AO9" s="20">
        <f aca="true" t="shared" si="22" ref="AO9:AO29">C9-F9-K9-P9-U9-Z9-AE9-AJ9</f>
        <v>1331.9824999999082</v>
      </c>
      <c r="AP9" s="20">
        <f aca="true" t="shared" si="23" ref="AP9:AP29">D9-G9-L9-Q9-V9-AA9-AF9-AK9</f>
        <v>1689.4408000000549</v>
      </c>
      <c r="AQ9" s="22">
        <f aca="true" t="shared" si="24" ref="AQ9:AQ30">AO9/C9*100</f>
        <v>0.3430197479498384</v>
      </c>
      <c r="AR9" s="22">
        <f aca="true" t="shared" si="25" ref="AR9:AR30">AP9/D9*100</f>
        <v>0.29201608515113775</v>
      </c>
    </row>
    <row r="10" spans="1:44" ht="15">
      <c r="A10" s="17">
        <v>3</v>
      </c>
      <c r="B10" s="41" t="s">
        <v>14</v>
      </c>
      <c r="C10" s="42">
        <v>119638.5739</v>
      </c>
      <c r="D10" s="43">
        <v>135107.5841</v>
      </c>
      <c r="E10" s="21">
        <f t="shared" si="0"/>
        <v>112.92978484759422</v>
      </c>
      <c r="F10" s="44">
        <v>16954.7052</v>
      </c>
      <c r="G10" s="45">
        <v>19503.9094</v>
      </c>
      <c r="H10" s="21">
        <f t="shared" si="1"/>
        <v>115.03537908757033</v>
      </c>
      <c r="I10" s="21">
        <f t="shared" si="2"/>
        <v>14.171604230397802</v>
      </c>
      <c r="J10" s="21">
        <f t="shared" si="3"/>
        <v>14.435836100484309</v>
      </c>
      <c r="K10" s="46">
        <v>1254.3192</v>
      </c>
      <c r="L10" s="47">
        <v>1658.1705</v>
      </c>
      <c r="M10" s="21">
        <f t="shared" si="4"/>
        <v>132.19685228449026</v>
      </c>
      <c r="N10" s="21">
        <f t="shared" si="5"/>
        <v>1.048423730834859</v>
      </c>
      <c r="O10" s="21">
        <f t="shared" si="6"/>
        <v>1.2272963883157761</v>
      </c>
      <c r="P10" s="48">
        <v>12383.2103</v>
      </c>
      <c r="Q10" s="49">
        <v>15645.419</v>
      </c>
      <c r="R10" s="21">
        <f t="shared" si="7"/>
        <v>126.34380440102836</v>
      </c>
      <c r="S10" s="21">
        <f t="shared" si="8"/>
        <v>10.35051647334957</v>
      </c>
      <c r="T10" s="21">
        <f t="shared" si="9"/>
        <v>11.579970957381658</v>
      </c>
      <c r="U10" s="50">
        <v>54539.4239</v>
      </c>
      <c r="V10" s="51">
        <v>58270.8369</v>
      </c>
      <c r="W10" s="21">
        <f t="shared" si="10"/>
        <v>106.8416802620462</v>
      </c>
      <c r="X10" s="21">
        <f t="shared" si="11"/>
        <v>45.58682214449231</v>
      </c>
      <c r="Y10" s="21">
        <f t="shared" si="12"/>
        <v>43.12921238889949</v>
      </c>
      <c r="Z10" s="52">
        <v>11941.8574</v>
      </c>
      <c r="AA10" s="53">
        <v>9277.069</v>
      </c>
      <c r="AB10" s="21">
        <f t="shared" si="13"/>
        <v>77.68531049449643</v>
      </c>
      <c r="AC10" s="21">
        <f t="shared" si="14"/>
        <v>9.98161129033652</v>
      </c>
      <c r="AD10" s="21">
        <f t="shared" si="15"/>
        <v>6.8664309718790975</v>
      </c>
      <c r="AE10" s="54">
        <v>20585.6027</v>
      </c>
      <c r="AF10" s="55">
        <v>28536.1938</v>
      </c>
      <c r="AG10" s="21">
        <f t="shared" si="16"/>
        <v>138.6220953346195</v>
      </c>
      <c r="AH10" s="21">
        <f t="shared" si="17"/>
        <v>17.206492880136214</v>
      </c>
      <c r="AI10" s="21">
        <f t="shared" si="18"/>
        <v>21.121089530310087</v>
      </c>
      <c r="AJ10" s="56">
        <v>1497.5113</v>
      </c>
      <c r="AK10" s="57">
        <v>1460.4906</v>
      </c>
      <c r="AL10" s="21">
        <f t="shared" si="19"/>
        <v>97.52785170969996</v>
      </c>
      <c r="AM10" s="22">
        <f t="shared" si="20"/>
        <v>1.2516960468382847</v>
      </c>
      <c r="AN10" s="22">
        <f t="shared" si="21"/>
        <v>1.0809834323726908</v>
      </c>
      <c r="AO10" s="20">
        <f t="shared" si="22"/>
        <v>481.94390000000044</v>
      </c>
      <c r="AP10" s="20">
        <f t="shared" si="23"/>
        <v>755.4949000000133</v>
      </c>
      <c r="AQ10" s="22">
        <f t="shared" si="24"/>
        <v>0.40283320361444097</v>
      </c>
      <c r="AR10" s="22">
        <f t="shared" si="25"/>
        <v>0.5591802303568932</v>
      </c>
    </row>
    <row r="11" spans="1:44" ht="28.5">
      <c r="A11" s="17">
        <v>4</v>
      </c>
      <c r="B11" s="41" t="s">
        <v>17</v>
      </c>
      <c r="C11" s="42">
        <v>272839.3921</v>
      </c>
      <c r="D11" s="43">
        <v>335192.3219</v>
      </c>
      <c r="E11" s="21">
        <f t="shared" si="0"/>
        <v>122.85334581640859</v>
      </c>
      <c r="F11" s="44">
        <v>31223.1792</v>
      </c>
      <c r="G11" s="45">
        <v>37985.3352</v>
      </c>
      <c r="H11" s="21">
        <f t="shared" si="1"/>
        <v>121.6574870761399</v>
      </c>
      <c r="I11" s="21">
        <f t="shared" si="2"/>
        <v>11.443794446131959</v>
      </c>
      <c r="J11" s="21">
        <f t="shared" si="3"/>
        <v>11.332400153047779</v>
      </c>
      <c r="K11" s="46">
        <v>396.628</v>
      </c>
      <c r="L11" s="47">
        <v>904.7268</v>
      </c>
      <c r="M11" s="21">
        <f t="shared" si="4"/>
        <v>228.10462196314938</v>
      </c>
      <c r="N11" s="21">
        <f t="shared" si="5"/>
        <v>0.14537050421759828</v>
      </c>
      <c r="O11" s="21">
        <f t="shared" si="6"/>
        <v>0.2699127458742664</v>
      </c>
      <c r="P11" s="48">
        <v>14801.9019</v>
      </c>
      <c r="Q11" s="49">
        <v>29322.2272</v>
      </c>
      <c r="R11" s="21">
        <f t="shared" si="7"/>
        <v>198.09769986382628</v>
      </c>
      <c r="S11" s="21">
        <f t="shared" si="8"/>
        <v>5.425133733832271</v>
      </c>
      <c r="T11" s="21">
        <f t="shared" si="9"/>
        <v>8.74788152478859</v>
      </c>
      <c r="U11" s="50">
        <v>142979.0576</v>
      </c>
      <c r="V11" s="51">
        <v>150669.3637</v>
      </c>
      <c r="W11" s="21">
        <f t="shared" si="10"/>
        <v>105.37862413495162</v>
      </c>
      <c r="X11" s="21">
        <f t="shared" si="11"/>
        <v>52.40411089451331</v>
      </c>
      <c r="Y11" s="21">
        <f t="shared" si="12"/>
        <v>44.950123811293665</v>
      </c>
      <c r="Z11" s="52">
        <v>22674.9512</v>
      </c>
      <c r="AA11" s="53">
        <v>29854.9657</v>
      </c>
      <c r="AB11" s="21">
        <f t="shared" si="13"/>
        <v>131.66496120176876</v>
      </c>
      <c r="AC11" s="21">
        <f t="shared" si="14"/>
        <v>8.310732195037756</v>
      </c>
      <c r="AD11" s="21">
        <f t="shared" si="15"/>
        <v>8.906816698774747</v>
      </c>
      <c r="AE11" s="54">
        <v>56526.1446</v>
      </c>
      <c r="AF11" s="55">
        <v>82616.1277</v>
      </c>
      <c r="AG11" s="21">
        <f t="shared" si="16"/>
        <v>146.155603366588</v>
      </c>
      <c r="AH11" s="21">
        <f t="shared" si="17"/>
        <v>20.71773586831709</v>
      </c>
      <c r="AI11" s="21">
        <f t="shared" si="18"/>
        <v>24.64738071316782</v>
      </c>
      <c r="AJ11" s="56">
        <v>1755.8005</v>
      </c>
      <c r="AK11" s="57">
        <v>2001.1692</v>
      </c>
      <c r="AL11" s="21">
        <f t="shared" si="19"/>
        <v>113.97474827009104</v>
      </c>
      <c r="AM11" s="22">
        <f t="shared" si="20"/>
        <v>0.6435289591015035</v>
      </c>
      <c r="AN11" s="22">
        <f t="shared" si="21"/>
        <v>0.5970211932828883</v>
      </c>
      <c r="AO11" s="20">
        <f t="shared" si="22"/>
        <v>2481.729099999994</v>
      </c>
      <c r="AP11" s="20">
        <f t="shared" si="23"/>
        <v>1838.4063999999964</v>
      </c>
      <c r="AQ11" s="22">
        <f t="shared" si="24"/>
        <v>0.9095933988485067</v>
      </c>
      <c r="AR11" s="22">
        <f t="shared" si="25"/>
        <v>0.5484631597702466</v>
      </c>
    </row>
    <row r="12" spans="1:44" ht="15">
      <c r="A12" s="17">
        <v>5</v>
      </c>
      <c r="B12" s="41" t="s">
        <v>18</v>
      </c>
      <c r="C12" s="42">
        <v>142108.3944</v>
      </c>
      <c r="D12" s="43">
        <v>174237.2706</v>
      </c>
      <c r="E12" s="21">
        <f t="shared" si="0"/>
        <v>122.60871100236707</v>
      </c>
      <c r="F12" s="44">
        <v>16449.9459</v>
      </c>
      <c r="G12" s="45">
        <v>19537.3568</v>
      </c>
      <c r="H12" s="21">
        <f t="shared" si="1"/>
        <v>118.7685170441807</v>
      </c>
      <c r="I12" s="21">
        <f t="shared" si="2"/>
        <v>11.575632790345566</v>
      </c>
      <c r="J12" s="21">
        <f t="shared" si="3"/>
        <v>11.213075556522178</v>
      </c>
      <c r="K12" s="46">
        <v>2726.5289</v>
      </c>
      <c r="L12" s="47">
        <v>4747.8178</v>
      </c>
      <c r="M12" s="21">
        <f t="shared" si="4"/>
        <v>174.13414543304492</v>
      </c>
      <c r="N12" s="21">
        <f t="shared" si="5"/>
        <v>1.9186262088962143</v>
      </c>
      <c r="O12" s="21">
        <f t="shared" si="6"/>
        <v>2.7249151594549827</v>
      </c>
      <c r="P12" s="48">
        <v>17414.328</v>
      </c>
      <c r="Q12" s="49">
        <v>3919.0797</v>
      </c>
      <c r="R12" s="21">
        <f t="shared" si="7"/>
        <v>22.50491491833621</v>
      </c>
      <c r="S12" s="21">
        <f t="shared" si="8"/>
        <v>12.25425709264083</v>
      </c>
      <c r="T12" s="21">
        <f t="shared" si="9"/>
        <v>2.2492774860994635</v>
      </c>
      <c r="U12" s="50">
        <v>59445.6256</v>
      </c>
      <c r="V12" s="51">
        <v>87937.9504</v>
      </c>
      <c r="W12" s="21">
        <f t="shared" si="10"/>
        <v>147.9300613164041</v>
      </c>
      <c r="X12" s="21">
        <f t="shared" si="11"/>
        <v>41.83118516748227</v>
      </c>
      <c r="Y12" s="21">
        <f t="shared" si="12"/>
        <v>50.47022953078789</v>
      </c>
      <c r="Z12" s="52">
        <v>10518.3159</v>
      </c>
      <c r="AA12" s="53">
        <v>12055.1936</v>
      </c>
      <c r="AB12" s="21">
        <f t="shared" si="13"/>
        <v>114.61144269302656</v>
      </c>
      <c r="AC12" s="21">
        <f t="shared" si="14"/>
        <v>7.401614763441448</v>
      </c>
      <c r="AD12" s="21">
        <f t="shared" si="15"/>
        <v>6.918837490100124</v>
      </c>
      <c r="AE12" s="54">
        <v>33464.0807</v>
      </c>
      <c r="AF12" s="55">
        <v>41701.8365</v>
      </c>
      <c r="AG12" s="21">
        <f t="shared" si="16"/>
        <v>124.61671029857395</v>
      </c>
      <c r="AH12" s="21">
        <f t="shared" si="17"/>
        <v>23.548278651158977</v>
      </c>
      <c r="AI12" s="21">
        <f t="shared" si="18"/>
        <v>23.933935808565174</v>
      </c>
      <c r="AJ12" s="56">
        <v>1473.3933</v>
      </c>
      <c r="AK12" s="57">
        <v>3576.4339</v>
      </c>
      <c r="AL12" s="21">
        <f t="shared" si="19"/>
        <v>242.73450272917626</v>
      </c>
      <c r="AM12" s="22">
        <f t="shared" si="20"/>
        <v>1.0368094764710114</v>
      </c>
      <c r="AN12" s="22">
        <f t="shared" si="21"/>
        <v>2.0526227756462574</v>
      </c>
      <c r="AO12" s="20">
        <f t="shared" si="22"/>
        <v>616.1760999999858</v>
      </c>
      <c r="AP12" s="20">
        <f t="shared" si="23"/>
        <v>761.6018999999906</v>
      </c>
      <c r="AQ12" s="22">
        <f t="shared" si="24"/>
        <v>0.4335958495636806</v>
      </c>
      <c r="AR12" s="22">
        <f t="shared" si="25"/>
        <v>0.4371061928239311</v>
      </c>
    </row>
    <row r="13" spans="1:44" ht="15">
      <c r="A13" s="17">
        <v>6</v>
      </c>
      <c r="B13" s="41" t="s">
        <v>19</v>
      </c>
      <c r="C13" s="42">
        <v>209695.462</v>
      </c>
      <c r="D13" s="43">
        <v>166329.7278</v>
      </c>
      <c r="E13" s="21">
        <f t="shared" si="0"/>
        <v>79.31966014600735</v>
      </c>
      <c r="F13" s="44">
        <v>19735.7578</v>
      </c>
      <c r="G13" s="45">
        <v>18548.2678</v>
      </c>
      <c r="H13" s="21">
        <f t="shared" si="1"/>
        <v>93.98305344018765</v>
      </c>
      <c r="I13" s="21">
        <f t="shared" si="2"/>
        <v>9.411628469098678</v>
      </c>
      <c r="J13" s="21">
        <f t="shared" si="3"/>
        <v>11.151504932601712</v>
      </c>
      <c r="K13" s="46">
        <v>2037.8748</v>
      </c>
      <c r="L13" s="47">
        <v>3064.6262</v>
      </c>
      <c r="M13" s="21">
        <f t="shared" si="4"/>
        <v>150.38343866855806</v>
      </c>
      <c r="N13" s="21">
        <f t="shared" si="5"/>
        <v>0.971825894830285</v>
      </c>
      <c r="O13" s="21">
        <f t="shared" si="6"/>
        <v>1.8425005803442431</v>
      </c>
      <c r="P13" s="48">
        <v>20226.7045</v>
      </c>
      <c r="Q13" s="49">
        <v>12140.338</v>
      </c>
      <c r="R13" s="21">
        <f t="shared" si="7"/>
        <v>60.02133466675207</v>
      </c>
      <c r="S13" s="21">
        <f t="shared" si="8"/>
        <v>9.645752133634634</v>
      </c>
      <c r="T13" s="21">
        <f t="shared" si="9"/>
        <v>7.2989586170656855</v>
      </c>
      <c r="U13" s="50">
        <v>81954.5062</v>
      </c>
      <c r="V13" s="51">
        <v>80279.5744</v>
      </c>
      <c r="W13" s="21">
        <f t="shared" si="10"/>
        <v>97.95626637550285</v>
      </c>
      <c r="X13" s="21">
        <f t="shared" si="11"/>
        <v>39.08263222215081</v>
      </c>
      <c r="Y13" s="21">
        <f t="shared" si="12"/>
        <v>48.26531941213217</v>
      </c>
      <c r="Z13" s="52">
        <v>55480.1036</v>
      </c>
      <c r="AA13" s="53">
        <v>13322.5724</v>
      </c>
      <c r="AB13" s="21">
        <f t="shared" si="13"/>
        <v>24.013243551333236</v>
      </c>
      <c r="AC13" s="21">
        <f t="shared" si="14"/>
        <v>26.457465064265435</v>
      </c>
      <c r="AD13" s="21">
        <f t="shared" si="15"/>
        <v>8.009736188602119</v>
      </c>
      <c r="AE13" s="54">
        <v>29103.9964</v>
      </c>
      <c r="AF13" s="55">
        <v>37319.8841</v>
      </c>
      <c r="AG13" s="21">
        <f t="shared" si="16"/>
        <v>128.22941422573842</v>
      </c>
      <c r="AH13" s="21">
        <f t="shared" si="17"/>
        <v>13.87917321739657</v>
      </c>
      <c r="AI13" s="21">
        <f t="shared" si="18"/>
        <v>22.437290431253867</v>
      </c>
      <c r="AJ13" s="56">
        <v>143.812</v>
      </c>
      <c r="AK13" s="57">
        <v>345.561</v>
      </c>
      <c r="AL13" s="21">
        <f t="shared" si="19"/>
        <v>240.28662420382162</v>
      </c>
      <c r="AM13" s="22">
        <f t="shared" si="20"/>
        <v>0.06858136014407408</v>
      </c>
      <c r="AN13" s="22">
        <f t="shared" si="21"/>
        <v>0.20775660765555581</v>
      </c>
      <c r="AO13" s="20">
        <f t="shared" si="22"/>
        <v>1012.7067000000187</v>
      </c>
      <c r="AP13" s="20">
        <f t="shared" si="23"/>
        <v>1308.9039000000064</v>
      </c>
      <c r="AQ13" s="22">
        <f t="shared" si="24"/>
        <v>0.4829416384795293</v>
      </c>
      <c r="AR13" s="22">
        <f t="shared" si="25"/>
        <v>0.7869332303446519</v>
      </c>
    </row>
    <row r="14" spans="1:44" ht="15">
      <c r="A14" s="17">
        <v>7</v>
      </c>
      <c r="B14" s="41" t="s">
        <v>20</v>
      </c>
      <c r="C14" s="42">
        <v>132768.4426</v>
      </c>
      <c r="D14" s="43">
        <v>153454.9409</v>
      </c>
      <c r="E14" s="21">
        <f t="shared" si="0"/>
        <v>115.58088495646778</v>
      </c>
      <c r="F14" s="44">
        <v>16063.957</v>
      </c>
      <c r="G14" s="45">
        <v>17498.1633</v>
      </c>
      <c r="H14" s="21">
        <f t="shared" si="1"/>
        <v>108.9281009654097</v>
      </c>
      <c r="I14" s="21">
        <f t="shared" si="2"/>
        <v>12.099228314665792</v>
      </c>
      <c r="J14" s="21">
        <f t="shared" si="3"/>
        <v>11.402802149852446</v>
      </c>
      <c r="K14" s="46">
        <v>7802.6036</v>
      </c>
      <c r="L14" s="47">
        <v>5086.5432</v>
      </c>
      <c r="M14" s="21">
        <f t="shared" si="4"/>
        <v>65.19033210914367</v>
      </c>
      <c r="N14" s="21">
        <f t="shared" si="5"/>
        <v>5.876851040203435</v>
      </c>
      <c r="O14" s="21">
        <f t="shared" si="6"/>
        <v>3.31468193214755</v>
      </c>
      <c r="P14" s="48">
        <v>7469.0028</v>
      </c>
      <c r="Q14" s="49">
        <v>8389.0437</v>
      </c>
      <c r="R14" s="21">
        <f t="shared" si="7"/>
        <v>112.31812230676898</v>
      </c>
      <c r="S14" s="21">
        <f t="shared" si="8"/>
        <v>5.6255859101265075</v>
      </c>
      <c r="T14" s="21">
        <f t="shared" si="9"/>
        <v>5.4667797926863635</v>
      </c>
      <c r="U14" s="50">
        <v>53303.1212</v>
      </c>
      <c r="V14" s="51">
        <v>68722.8293</v>
      </c>
      <c r="W14" s="21">
        <f t="shared" si="10"/>
        <v>128.92833994118902</v>
      </c>
      <c r="X14" s="21">
        <f t="shared" si="11"/>
        <v>40.147432745437655</v>
      </c>
      <c r="Y14" s="21">
        <f t="shared" si="12"/>
        <v>44.78371885385152</v>
      </c>
      <c r="Z14" s="52">
        <v>13117.1341</v>
      </c>
      <c r="AA14" s="53">
        <v>15974.2596</v>
      </c>
      <c r="AB14" s="21">
        <f t="shared" si="13"/>
        <v>121.7816291136339</v>
      </c>
      <c r="AC14" s="21">
        <f t="shared" si="14"/>
        <v>9.8797077401283</v>
      </c>
      <c r="AD14" s="21">
        <f t="shared" si="15"/>
        <v>10.409739501584207</v>
      </c>
      <c r="AE14" s="54">
        <v>32561.5932</v>
      </c>
      <c r="AF14" s="55">
        <v>36166.895</v>
      </c>
      <c r="AG14" s="21">
        <f t="shared" si="16"/>
        <v>111.07225244740174</v>
      </c>
      <c r="AH14" s="21">
        <f t="shared" si="17"/>
        <v>24.52509991256009</v>
      </c>
      <c r="AI14" s="21">
        <f t="shared" si="18"/>
        <v>23.56841349511738</v>
      </c>
      <c r="AJ14" s="56">
        <v>1810.2045</v>
      </c>
      <c r="AK14" s="57">
        <v>523.071</v>
      </c>
      <c r="AL14" s="21">
        <f t="shared" si="19"/>
        <v>28.89568554271078</v>
      </c>
      <c r="AM14" s="22">
        <f t="shared" si="20"/>
        <v>1.3634297914103874</v>
      </c>
      <c r="AN14" s="22">
        <f t="shared" si="21"/>
        <v>0.34086292492912496</v>
      </c>
      <c r="AO14" s="20">
        <f t="shared" si="22"/>
        <v>640.8262000000066</v>
      </c>
      <c r="AP14" s="20">
        <f t="shared" si="23"/>
        <v>1094.1357999999855</v>
      </c>
      <c r="AQ14" s="22">
        <f t="shared" si="24"/>
        <v>0.4826645454678298</v>
      </c>
      <c r="AR14" s="22">
        <f t="shared" si="25"/>
        <v>0.7130013498314055</v>
      </c>
    </row>
    <row r="15" spans="1:44" ht="15">
      <c r="A15" s="17">
        <v>8</v>
      </c>
      <c r="B15" s="41" t="s">
        <v>21</v>
      </c>
      <c r="C15" s="42">
        <v>162582.747</v>
      </c>
      <c r="D15" s="43">
        <v>176894.6759</v>
      </c>
      <c r="E15" s="21">
        <f t="shared" si="0"/>
        <v>108.80285833773003</v>
      </c>
      <c r="F15" s="44">
        <v>17058.6717</v>
      </c>
      <c r="G15" s="45">
        <v>19636.6809</v>
      </c>
      <c r="H15" s="21">
        <f t="shared" si="1"/>
        <v>115.11260223150903</v>
      </c>
      <c r="I15" s="21">
        <f t="shared" si="2"/>
        <v>10.49230131411176</v>
      </c>
      <c r="J15" s="21">
        <f t="shared" si="3"/>
        <v>11.100775532159473</v>
      </c>
      <c r="K15" s="46">
        <v>2860.4877</v>
      </c>
      <c r="L15" s="47">
        <v>3495.5417</v>
      </c>
      <c r="M15" s="21">
        <f t="shared" si="4"/>
        <v>122.20089951793884</v>
      </c>
      <c r="N15" s="21">
        <f t="shared" si="5"/>
        <v>1.759404212797561</v>
      </c>
      <c r="O15" s="21">
        <f t="shared" si="6"/>
        <v>1.9760581725908235</v>
      </c>
      <c r="P15" s="48">
        <v>19941.9277</v>
      </c>
      <c r="Q15" s="49">
        <v>5858.3805</v>
      </c>
      <c r="R15" s="21">
        <f t="shared" si="7"/>
        <v>29.377202586087</v>
      </c>
      <c r="S15" s="21">
        <f t="shared" si="8"/>
        <v>12.265709657372193</v>
      </c>
      <c r="T15" s="21">
        <f t="shared" si="9"/>
        <v>3.311790176947886</v>
      </c>
      <c r="U15" s="50">
        <v>76996.173</v>
      </c>
      <c r="V15" s="51">
        <v>99486.0916</v>
      </c>
      <c r="W15" s="21">
        <f t="shared" si="10"/>
        <v>129.20913822561027</v>
      </c>
      <c r="X15" s="21">
        <f t="shared" si="11"/>
        <v>47.358144957410516</v>
      </c>
      <c r="Y15" s="21">
        <f t="shared" si="12"/>
        <v>56.240297280761745</v>
      </c>
      <c r="Z15" s="52">
        <v>15281.504</v>
      </c>
      <c r="AA15" s="53">
        <v>15789.5453</v>
      </c>
      <c r="AB15" s="21">
        <f t="shared" si="13"/>
        <v>103.32455038456946</v>
      </c>
      <c r="AC15" s="21">
        <f t="shared" si="14"/>
        <v>9.399216264933695</v>
      </c>
      <c r="AD15" s="21">
        <f t="shared" si="15"/>
        <v>8.925958466339575</v>
      </c>
      <c r="AE15" s="54">
        <v>28465.2997</v>
      </c>
      <c r="AF15" s="55">
        <v>31178.431</v>
      </c>
      <c r="AG15" s="21">
        <f t="shared" si="16"/>
        <v>109.53136390129067</v>
      </c>
      <c r="AH15" s="21">
        <f t="shared" si="17"/>
        <v>17.508192120778965</v>
      </c>
      <c r="AI15" s="21">
        <f t="shared" si="18"/>
        <v>17.625420799903228</v>
      </c>
      <c r="AJ15" s="56">
        <v>1692.6833</v>
      </c>
      <c r="AK15" s="57">
        <v>1155.0049</v>
      </c>
      <c r="AL15" s="21">
        <f t="shared" si="19"/>
        <v>68.23514475507615</v>
      </c>
      <c r="AM15" s="22">
        <f t="shared" si="20"/>
        <v>1.0411211098555246</v>
      </c>
      <c r="AN15" s="22">
        <f t="shared" si="21"/>
        <v>0.6529336703456997</v>
      </c>
      <c r="AO15" s="20">
        <f t="shared" si="22"/>
        <v>285.9999000000032</v>
      </c>
      <c r="AP15" s="20">
        <f t="shared" si="23"/>
        <v>294.99999999999636</v>
      </c>
      <c r="AQ15" s="22">
        <f t="shared" si="24"/>
        <v>0.17591036273978272</v>
      </c>
      <c r="AR15" s="22">
        <f t="shared" si="25"/>
        <v>0.1667659009515709</v>
      </c>
    </row>
    <row r="16" spans="1:44" ht="15">
      <c r="A16" s="17">
        <v>9</v>
      </c>
      <c r="B16" s="41" t="s">
        <v>22</v>
      </c>
      <c r="C16" s="42">
        <v>184260.183</v>
      </c>
      <c r="D16" s="43">
        <v>252346.3501</v>
      </c>
      <c r="E16" s="21">
        <f t="shared" si="0"/>
        <v>136.951101421624</v>
      </c>
      <c r="F16" s="44">
        <v>20900.7812</v>
      </c>
      <c r="G16" s="45">
        <v>23496.8125</v>
      </c>
      <c r="H16" s="21">
        <f t="shared" si="1"/>
        <v>112.42073813011353</v>
      </c>
      <c r="I16" s="21">
        <f t="shared" si="2"/>
        <v>11.343080669793974</v>
      </c>
      <c r="J16" s="21">
        <f t="shared" si="3"/>
        <v>9.311334398412605</v>
      </c>
      <c r="K16" s="46">
        <v>2432.0469</v>
      </c>
      <c r="L16" s="47">
        <v>9962.4556</v>
      </c>
      <c r="M16" s="21">
        <f t="shared" si="4"/>
        <v>409.6325445039731</v>
      </c>
      <c r="N16" s="21">
        <f t="shared" si="5"/>
        <v>1.3198982332498823</v>
      </c>
      <c r="O16" s="21">
        <f t="shared" si="6"/>
        <v>3.94792934237094</v>
      </c>
      <c r="P16" s="48">
        <v>16746.2131</v>
      </c>
      <c r="Q16" s="49">
        <v>10552.8747</v>
      </c>
      <c r="R16" s="21">
        <f t="shared" si="7"/>
        <v>63.01648400736044</v>
      </c>
      <c r="S16" s="21">
        <f t="shared" si="8"/>
        <v>9.088351496969914</v>
      </c>
      <c r="T16" s="21">
        <f t="shared" si="9"/>
        <v>4.181901064080419</v>
      </c>
      <c r="U16" s="50">
        <v>79534.2322</v>
      </c>
      <c r="V16" s="51">
        <v>113016.2532</v>
      </c>
      <c r="W16" s="21">
        <f>V16/U16*100</f>
        <v>142.09762271395888</v>
      </c>
      <c r="X16" s="21">
        <f t="shared" si="11"/>
        <v>43.16409052953128</v>
      </c>
      <c r="Y16" s="21">
        <f t="shared" si="12"/>
        <v>44.78616518733631</v>
      </c>
      <c r="Z16" s="52">
        <v>18568.694</v>
      </c>
      <c r="AA16" s="53">
        <v>34253.3204</v>
      </c>
      <c r="AB16" s="21">
        <f t="shared" si="13"/>
        <v>184.46811822091524</v>
      </c>
      <c r="AC16" s="21">
        <f t="shared" si="14"/>
        <v>10.07743165000547</v>
      </c>
      <c r="AD16" s="21">
        <f t="shared" si="15"/>
        <v>13.573931379005904</v>
      </c>
      <c r="AE16" s="54">
        <v>41245.0512</v>
      </c>
      <c r="AF16" s="55">
        <v>55646.0995</v>
      </c>
      <c r="AG16" s="21">
        <f t="shared" si="16"/>
        <v>134.91582112522627</v>
      </c>
      <c r="AH16" s="21">
        <f t="shared" si="17"/>
        <v>22.38413667482356</v>
      </c>
      <c r="AI16" s="21">
        <f t="shared" si="18"/>
        <v>22.051477850957035</v>
      </c>
      <c r="AJ16" s="56">
        <v>4287.8798</v>
      </c>
      <c r="AK16" s="57">
        <v>4278.3323</v>
      </c>
      <c r="AL16" s="21">
        <f t="shared" si="19"/>
        <v>99.77733750838819</v>
      </c>
      <c r="AM16" s="22">
        <f t="shared" si="20"/>
        <v>2.3270788784574257</v>
      </c>
      <c r="AN16" s="22">
        <f t="shared" si="21"/>
        <v>1.6954207177177634</v>
      </c>
      <c r="AO16" s="20">
        <f t="shared" si="22"/>
        <v>545.284600000009</v>
      </c>
      <c r="AP16" s="20">
        <f t="shared" si="23"/>
        <v>1140.2019000000091</v>
      </c>
      <c r="AQ16" s="22">
        <f t="shared" si="24"/>
        <v>0.2959318671685076</v>
      </c>
      <c r="AR16" s="22">
        <f t="shared" si="25"/>
        <v>0.4518400601190265</v>
      </c>
    </row>
    <row r="17" spans="1:44" ht="15">
      <c r="A17" s="17">
        <v>10</v>
      </c>
      <c r="B17" s="41" t="s">
        <v>23</v>
      </c>
      <c r="C17" s="42">
        <v>90909.4118</v>
      </c>
      <c r="D17" s="43">
        <v>104534.5232</v>
      </c>
      <c r="E17" s="21">
        <f t="shared" si="0"/>
        <v>114.98756963687669</v>
      </c>
      <c r="F17" s="44">
        <v>15032.3198</v>
      </c>
      <c r="G17" s="45">
        <v>15633.1351</v>
      </c>
      <c r="H17" s="21">
        <f t="shared" si="1"/>
        <v>103.99682356411817</v>
      </c>
      <c r="I17" s="21">
        <f t="shared" si="2"/>
        <v>16.535493413015352</v>
      </c>
      <c r="J17" s="21">
        <f t="shared" si="3"/>
        <v>14.954997278831994</v>
      </c>
      <c r="K17" s="46">
        <v>188.8713</v>
      </c>
      <c r="L17" s="47">
        <v>84.1233</v>
      </c>
      <c r="M17" s="21">
        <f t="shared" si="4"/>
        <v>44.54001216701532</v>
      </c>
      <c r="N17" s="21">
        <f t="shared" si="5"/>
        <v>0.20775769665688232</v>
      </c>
      <c r="O17" s="21">
        <f t="shared" si="6"/>
        <v>0.08047417965359793</v>
      </c>
      <c r="P17" s="48">
        <v>7081.4336</v>
      </c>
      <c r="Q17" s="49">
        <v>5127.5615</v>
      </c>
      <c r="R17" s="21">
        <f t="shared" si="7"/>
        <v>72.40852332499452</v>
      </c>
      <c r="S17" s="21">
        <f t="shared" si="8"/>
        <v>7.7895494644483</v>
      </c>
      <c r="T17" s="21">
        <f t="shared" si="9"/>
        <v>4.905136928007722</v>
      </c>
      <c r="U17" s="50">
        <v>39598.9229</v>
      </c>
      <c r="V17" s="51">
        <v>43772.8154</v>
      </c>
      <c r="W17" s="21">
        <f t="shared" si="10"/>
        <v>110.54041926983828</v>
      </c>
      <c r="X17" s="21">
        <f t="shared" si="11"/>
        <v>43.55866143663686</v>
      </c>
      <c r="Y17" s="21">
        <f t="shared" si="12"/>
        <v>41.87402789052947</v>
      </c>
      <c r="Z17" s="52">
        <v>9309.2885</v>
      </c>
      <c r="AA17" s="53">
        <v>11596.5753</v>
      </c>
      <c r="AB17" s="21">
        <f t="shared" si="13"/>
        <v>124.56994216045618</v>
      </c>
      <c r="AC17" s="21">
        <f t="shared" si="14"/>
        <v>10.240181204208385</v>
      </c>
      <c r="AD17" s="21">
        <f t="shared" si="15"/>
        <v>11.093536321788093</v>
      </c>
      <c r="AE17" s="54">
        <v>18111.307</v>
      </c>
      <c r="AF17" s="55">
        <v>25934.0443</v>
      </c>
      <c r="AG17" s="21">
        <f t="shared" si="16"/>
        <v>143.19256086819135</v>
      </c>
      <c r="AH17" s="21">
        <f t="shared" si="17"/>
        <v>19.92236737802763</v>
      </c>
      <c r="AI17" s="21">
        <f t="shared" si="18"/>
        <v>24.80907121026597</v>
      </c>
      <c r="AJ17" s="56">
        <v>927.658</v>
      </c>
      <c r="AK17" s="57">
        <v>1512.5003</v>
      </c>
      <c r="AL17" s="21">
        <f t="shared" si="19"/>
        <v>163.04503383790146</v>
      </c>
      <c r="AM17" s="22">
        <f t="shared" si="20"/>
        <v>1.0204201981207848</v>
      </c>
      <c r="AN17" s="22">
        <f t="shared" si="21"/>
        <v>1.4468907052899822</v>
      </c>
      <c r="AO17" s="20">
        <f t="shared" si="22"/>
        <v>659.6107000000005</v>
      </c>
      <c r="AP17" s="20">
        <f t="shared" si="23"/>
        <v>873.7679999999925</v>
      </c>
      <c r="AQ17" s="22">
        <f t="shared" si="24"/>
        <v>0.725569208885807</v>
      </c>
      <c r="AR17" s="22">
        <f t="shared" si="25"/>
        <v>0.8358654856331641</v>
      </c>
    </row>
    <row r="18" spans="1:44" ht="15">
      <c r="A18" s="17">
        <v>11</v>
      </c>
      <c r="B18" s="41" t="s">
        <v>24</v>
      </c>
      <c r="C18" s="42">
        <v>193056.901</v>
      </c>
      <c r="D18" s="43">
        <v>258097.4407</v>
      </c>
      <c r="E18" s="21">
        <f t="shared" si="0"/>
        <v>133.68982893804971</v>
      </c>
      <c r="F18" s="44">
        <v>19489.7685</v>
      </c>
      <c r="G18" s="45">
        <v>36154.6176</v>
      </c>
      <c r="H18" s="21">
        <f t="shared" si="1"/>
        <v>185.50562876105994</v>
      </c>
      <c r="I18" s="21">
        <f t="shared" si="2"/>
        <v>10.095349298080775</v>
      </c>
      <c r="J18" s="21">
        <f t="shared" si="3"/>
        <v>14.008127125144329</v>
      </c>
      <c r="K18" s="46">
        <v>1894.2937</v>
      </c>
      <c r="L18" s="47">
        <v>3364.2289</v>
      </c>
      <c r="M18" s="21">
        <f t="shared" si="4"/>
        <v>177.59806201118656</v>
      </c>
      <c r="N18" s="21">
        <f t="shared" si="5"/>
        <v>0.9812100423180417</v>
      </c>
      <c r="O18" s="21">
        <f t="shared" si="6"/>
        <v>1.3034723982057679</v>
      </c>
      <c r="P18" s="48">
        <v>10427.8543</v>
      </c>
      <c r="Q18" s="49">
        <v>3980.3835</v>
      </c>
      <c r="R18" s="21">
        <f t="shared" si="7"/>
        <v>38.17068579487153</v>
      </c>
      <c r="S18" s="21">
        <f t="shared" si="8"/>
        <v>5.401440842562785</v>
      </c>
      <c r="T18" s="21">
        <f t="shared" si="9"/>
        <v>1.5422018479550155</v>
      </c>
      <c r="U18" s="50">
        <v>96451.4376</v>
      </c>
      <c r="V18" s="51">
        <v>115905.1629</v>
      </c>
      <c r="W18" s="21">
        <f t="shared" si="10"/>
        <v>120.16945084911828</v>
      </c>
      <c r="X18" s="21">
        <f t="shared" si="11"/>
        <v>49.960108703910045</v>
      </c>
      <c r="Y18" s="21">
        <f t="shared" si="12"/>
        <v>44.9075212003836</v>
      </c>
      <c r="Z18" s="52">
        <v>16951.9981</v>
      </c>
      <c r="AA18" s="53">
        <v>18993.6748</v>
      </c>
      <c r="AB18" s="21">
        <f t="shared" si="13"/>
        <v>112.04387050987224</v>
      </c>
      <c r="AC18" s="21">
        <f t="shared" si="14"/>
        <v>8.780829906722682</v>
      </c>
      <c r="AD18" s="21">
        <f t="shared" si="15"/>
        <v>7.359110089773161</v>
      </c>
      <c r="AE18" s="54">
        <v>46280.0248</v>
      </c>
      <c r="AF18" s="55">
        <v>64686.0328</v>
      </c>
      <c r="AG18" s="21">
        <f t="shared" si="16"/>
        <v>139.77095535177847</v>
      </c>
      <c r="AH18" s="21">
        <f t="shared" si="17"/>
        <v>23.97221987936085</v>
      </c>
      <c r="AI18" s="21">
        <f t="shared" si="18"/>
        <v>25.0626401503872</v>
      </c>
      <c r="AJ18" s="56">
        <v>540.7165</v>
      </c>
      <c r="AK18" s="57">
        <v>718.2824</v>
      </c>
      <c r="AL18" s="21">
        <f t="shared" si="19"/>
        <v>132.8390015840094</v>
      </c>
      <c r="AM18" s="22">
        <f t="shared" si="20"/>
        <v>0.2800814149606597</v>
      </c>
      <c r="AN18" s="22">
        <f t="shared" si="21"/>
        <v>0.27829892386840704</v>
      </c>
      <c r="AO18" s="20">
        <f t="shared" si="22"/>
        <v>1020.8074999999903</v>
      </c>
      <c r="AP18" s="20">
        <f t="shared" si="23"/>
        <v>14295.05780000002</v>
      </c>
      <c r="AQ18" s="22">
        <f t="shared" si="24"/>
        <v>0.528759912084153</v>
      </c>
      <c r="AR18" s="22">
        <f t="shared" si="25"/>
        <v>5.538628264282521</v>
      </c>
    </row>
    <row r="19" spans="1:44" ht="15">
      <c r="A19" s="17">
        <v>12</v>
      </c>
      <c r="B19" s="41" t="s">
        <v>25</v>
      </c>
      <c r="C19" s="42">
        <v>97801.4109</v>
      </c>
      <c r="D19" s="43">
        <v>114313.2474</v>
      </c>
      <c r="E19" s="21">
        <f t="shared" si="0"/>
        <v>116.88302484396979</v>
      </c>
      <c r="F19" s="44">
        <v>13135.6268</v>
      </c>
      <c r="G19" s="45">
        <v>16151.0082</v>
      </c>
      <c r="H19" s="21">
        <f t="shared" si="1"/>
        <v>122.95574810331853</v>
      </c>
      <c r="I19" s="21">
        <f t="shared" si="2"/>
        <v>13.43091748791939</v>
      </c>
      <c r="J19" s="21">
        <f t="shared" si="3"/>
        <v>14.128728355940313</v>
      </c>
      <c r="K19" s="46">
        <v>1229.6265</v>
      </c>
      <c r="L19" s="47">
        <v>2646.0013</v>
      </c>
      <c r="M19" s="21">
        <f t="shared" si="4"/>
        <v>215.18740040166668</v>
      </c>
      <c r="N19" s="21">
        <f t="shared" si="5"/>
        <v>1.257268671979864</v>
      </c>
      <c r="O19" s="21">
        <f t="shared" si="6"/>
        <v>2.31469349369564</v>
      </c>
      <c r="P19" s="48">
        <v>5315.4244</v>
      </c>
      <c r="Q19" s="49">
        <v>3039.4328</v>
      </c>
      <c r="R19" s="21">
        <f t="shared" si="7"/>
        <v>57.18137577123663</v>
      </c>
      <c r="S19" s="21">
        <f t="shared" si="8"/>
        <v>5.434915867865051</v>
      </c>
      <c r="T19" s="21">
        <f t="shared" si="9"/>
        <v>2.658863140651186</v>
      </c>
      <c r="U19" s="50">
        <v>42765.3441</v>
      </c>
      <c r="V19" s="51">
        <v>48876.2144</v>
      </c>
      <c r="W19" s="21">
        <f t="shared" si="10"/>
        <v>114.28930464282175</v>
      </c>
      <c r="X19" s="21">
        <f t="shared" si="11"/>
        <v>43.72671488730026</v>
      </c>
      <c r="Y19" s="21">
        <f t="shared" si="12"/>
        <v>42.75638695572566</v>
      </c>
      <c r="Z19" s="52">
        <v>10052.381</v>
      </c>
      <c r="AA19" s="53">
        <v>10489.0845</v>
      </c>
      <c r="AB19" s="21">
        <f t="shared" si="13"/>
        <v>104.34427923096032</v>
      </c>
      <c r="AC19" s="21">
        <f t="shared" si="14"/>
        <v>10.278359900429615</v>
      </c>
      <c r="AD19" s="21">
        <f t="shared" si="15"/>
        <v>9.175738366785302</v>
      </c>
      <c r="AE19" s="54">
        <v>21486.0086</v>
      </c>
      <c r="AF19" s="55">
        <v>28725.2357</v>
      </c>
      <c r="AG19" s="21">
        <f t="shared" si="16"/>
        <v>133.69274970875696</v>
      </c>
      <c r="AH19" s="21">
        <f t="shared" si="17"/>
        <v>21.969017013434517</v>
      </c>
      <c r="AI19" s="21">
        <f t="shared" si="18"/>
        <v>25.12852740460245</v>
      </c>
      <c r="AJ19" s="56">
        <v>3742.0682</v>
      </c>
      <c r="AK19" s="57">
        <v>4029.8864</v>
      </c>
      <c r="AL19" s="21">
        <f t="shared" si="19"/>
        <v>107.69142048239526</v>
      </c>
      <c r="AM19" s="22">
        <f t="shared" si="20"/>
        <v>3.8261904051938376</v>
      </c>
      <c r="AN19" s="22">
        <f t="shared" si="21"/>
        <v>3.525301302917933</v>
      </c>
      <c r="AO19" s="20">
        <f t="shared" si="22"/>
        <v>74.93129999999792</v>
      </c>
      <c r="AP19" s="20">
        <f t="shared" si="23"/>
        <v>356.3841000000025</v>
      </c>
      <c r="AQ19" s="22">
        <f t="shared" si="24"/>
        <v>0.0766157658774613</v>
      </c>
      <c r="AR19" s="22">
        <f t="shared" si="25"/>
        <v>0.3117609796815225</v>
      </c>
    </row>
    <row r="20" spans="1:44" ht="15">
      <c r="A20" s="17">
        <v>13</v>
      </c>
      <c r="B20" s="41" t="s">
        <v>26</v>
      </c>
      <c r="C20" s="42">
        <v>171433.9327</v>
      </c>
      <c r="D20" s="43">
        <v>205682.3657</v>
      </c>
      <c r="E20" s="21">
        <f t="shared" si="0"/>
        <v>119.97762780133667</v>
      </c>
      <c r="F20" s="44">
        <v>18147.9445</v>
      </c>
      <c r="G20" s="45">
        <v>19773.523</v>
      </c>
      <c r="H20" s="21">
        <f t="shared" si="1"/>
        <v>108.95736980019967</v>
      </c>
      <c r="I20" s="21">
        <f t="shared" si="2"/>
        <v>10.585969891828773</v>
      </c>
      <c r="J20" s="21">
        <f t="shared" si="3"/>
        <v>9.613620950296179</v>
      </c>
      <c r="K20" s="46">
        <v>2891.5695</v>
      </c>
      <c r="L20" s="47">
        <v>5169.2713</v>
      </c>
      <c r="M20" s="21">
        <f t="shared" si="4"/>
        <v>178.770432458912</v>
      </c>
      <c r="N20" s="21">
        <f t="shared" si="5"/>
        <v>1.6866961251248247</v>
      </c>
      <c r="O20" s="21">
        <f t="shared" si="6"/>
        <v>2.513230185002681</v>
      </c>
      <c r="P20" s="48">
        <v>6794.1136</v>
      </c>
      <c r="Q20" s="49">
        <v>13688.6281</v>
      </c>
      <c r="R20" s="21">
        <f t="shared" si="7"/>
        <v>201.47776304476275</v>
      </c>
      <c r="S20" s="21">
        <f t="shared" si="8"/>
        <v>3.963108990732498</v>
      </c>
      <c r="T20" s="21">
        <f t="shared" si="9"/>
        <v>6.6552268851116185</v>
      </c>
      <c r="U20" s="50">
        <v>80422.9109</v>
      </c>
      <c r="V20" s="51">
        <v>92178.5689</v>
      </c>
      <c r="W20" s="21">
        <f t="shared" si="10"/>
        <v>114.61729980728663</v>
      </c>
      <c r="X20" s="21">
        <f t="shared" si="11"/>
        <v>46.91189756507289</v>
      </c>
      <c r="Y20" s="21">
        <f t="shared" si="12"/>
        <v>44.81598049803061</v>
      </c>
      <c r="Z20" s="52">
        <v>18587.0929</v>
      </c>
      <c r="AA20" s="53">
        <v>22189.3798</v>
      </c>
      <c r="AB20" s="21">
        <f t="shared" si="13"/>
        <v>119.38058264076356</v>
      </c>
      <c r="AC20" s="21">
        <f t="shared" si="14"/>
        <v>10.842131780600516</v>
      </c>
      <c r="AD20" s="21">
        <f t="shared" si="15"/>
        <v>10.788178035818847</v>
      </c>
      <c r="AE20" s="54">
        <v>42484.4138</v>
      </c>
      <c r="AF20" s="55">
        <v>50644.0274</v>
      </c>
      <c r="AG20" s="21">
        <f t="shared" si="16"/>
        <v>119.20613436827037</v>
      </c>
      <c r="AH20" s="21">
        <f t="shared" si="17"/>
        <v>24.781799688598056</v>
      </c>
      <c r="AI20" s="21">
        <f t="shared" si="18"/>
        <v>24.622445014983608</v>
      </c>
      <c r="AJ20" s="56">
        <v>1679.9448</v>
      </c>
      <c r="AK20" s="57">
        <v>1360.6351</v>
      </c>
      <c r="AL20" s="21">
        <f t="shared" si="19"/>
        <v>80.99284571731167</v>
      </c>
      <c r="AM20" s="22">
        <f t="shared" si="20"/>
        <v>0.9799371533638043</v>
      </c>
      <c r="AN20" s="22">
        <f t="shared" si="21"/>
        <v>0.6615224865628818</v>
      </c>
      <c r="AO20" s="20">
        <f t="shared" si="22"/>
        <v>425.9426999999607</v>
      </c>
      <c r="AP20" s="20">
        <f t="shared" si="23"/>
        <v>678.3320999999919</v>
      </c>
      <c r="AQ20" s="22">
        <f t="shared" si="24"/>
        <v>0.24845880467861467</v>
      </c>
      <c r="AR20" s="22">
        <f t="shared" si="25"/>
        <v>0.3297959441935726</v>
      </c>
    </row>
    <row r="21" spans="1:44" ht="15">
      <c r="A21" s="17">
        <v>14</v>
      </c>
      <c r="B21" s="41" t="s">
        <v>27</v>
      </c>
      <c r="C21" s="42">
        <v>167857.1143</v>
      </c>
      <c r="D21" s="43">
        <v>178978.6983</v>
      </c>
      <c r="E21" s="21">
        <f t="shared" si="0"/>
        <v>106.62562563784049</v>
      </c>
      <c r="F21" s="44">
        <v>21739.779</v>
      </c>
      <c r="G21" s="45">
        <v>24916.8183</v>
      </c>
      <c r="H21" s="21">
        <f t="shared" si="1"/>
        <v>114.61394478757121</v>
      </c>
      <c r="I21" s="21">
        <f t="shared" si="2"/>
        <v>12.951359905512208</v>
      </c>
      <c r="J21" s="21">
        <f t="shared" si="3"/>
        <v>13.921666956273757</v>
      </c>
      <c r="K21" s="46">
        <v>1402.2924</v>
      </c>
      <c r="L21" s="47">
        <v>6218.4026</v>
      </c>
      <c r="M21" s="21">
        <f t="shared" si="4"/>
        <v>443.4455039476788</v>
      </c>
      <c r="N21" s="21">
        <f t="shared" si="5"/>
        <v>0.8354083804239449</v>
      </c>
      <c r="O21" s="21">
        <f t="shared" si="6"/>
        <v>3.4743813979342146</v>
      </c>
      <c r="P21" s="48">
        <v>13825.5548</v>
      </c>
      <c r="Q21" s="49">
        <v>6100.6212</v>
      </c>
      <c r="R21" s="21">
        <f t="shared" si="7"/>
        <v>44.12568817853153</v>
      </c>
      <c r="S21" s="21">
        <f t="shared" si="8"/>
        <v>8.236502133171724</v>
      </c>
      <c r="T21" s="21">
        <f t="shared" si="9"/>
        <v>3.408573901780355</v>
      </c>
      <c r="U21" s="50">
        <v>73750.2196</v>
      </c>
      <c r="V21" s="51">
        <v>79399.0344</v>
      </c>
      <c r="W21" s="21">
        <f t="shared" si="10"/>
        <v>107.65938709150637</v>
      </c>
      <c r="X21" s="21">
        <f t="shared" si="11"/>
        <v>43.93630851307921</v>
      </c>
      <c r="Y21" s="21">
        <f t="shared" si="12"/>
        <v>44.36228174311177</v>
      </c>
      <c r="Z21" s="52">
        <v>20887.6661</v>
      </c>
      <c r="AA21" s="53">
        <v>22215.7937</v>
      </c>
      <c r="AB21" s="21">
        <f t="shared" si="13"/>
        <v>106.35842986785393</v>
      </c>
      <c r="AC21" s="21">
        <f t="shared" si="14"/>
        <v>12.44371809148872</v>
      </c>
      <c r="AD21" s="21">
        <f t="shared" si="15"/>
        <v>12.412535073175242</v>
      </c>
      <c r="AE21" s="54">
        <v>30707.0067</v>
      </c>
      <c r="AF21" s="55">
        <v>34731.8713</v>
      </c>
      <c r="AG21" s="21">
        <f t="shared" si="16"/>
        <v>113.10731664379385</v>
      </c>
      <c r="AH21" s="21">
        <f t="shared" si="17"/>
        <v>18.29353901861996</v>
      </c>
      <c r="AI21" s="21">
        <f t="shared" si="18"/>
        <v>19.40558939689193</v>
      </c>
      <c r="AJ21" s="56">
        <v>4974.9679</v>
      </c>
      <c r="AK21" s="57">
        <v>4450.2695</v>
      </c>
      <c r="AL21" s="21">
        <f t="shared" si="19"/>
        <v>89.45323044194919</v>
      </c>
      <c r="AM21" s="22">
        <f t="shared" si="20"/>
        <v>2.963811168056045</v>
      </c>
      <c r="AN21" s="22">
        <f t="shared" si="21"/>
        <v>2.4864799790534633</v>
      </c>
      <c r="AO21" s="20">
        <f t="shared" si="22"/>
        <v>569.6277999999729</v>
      </c>
      <c r="AP21" s="20">
        <f t="shared" si="23"/>
        <v>945.8873000000112</v>
      </c>
      <c r="AQ21" s="22">
        <f t="shared" si="24"/>
        <v>0.3393527896481734</v>
      </c>
      <c r="AR21" s="22">
        <f t="shared" si="25"/>
        <v>0.5284915517792719</v>
      </c>
    </row>
    <row r="22" spans="1:44" ht="15">
      <c r="A22" s="17">
        <v>15</v>
      </c>
      <c r="B22" s="41" t="s">
        <v>28</v>
      </c>
      <c r="C22" s="42">
        <v>189735.301</v>
      </c>
      <c r="D22" s="43">
        <v>178068.0584</v>
      </c>
      <c r="E22" s="21">
        <f t="shared" si="0"/>
        <v>93.85077919685594</v>
      </c>
      <c r="F22" s="44">
        <v>20059.6488</v>
      </c>
      <c r="G22" s="45">
        <v>22392.3081</v>
      </c>
      <c r="H22" s="21">
        <f t="shared" si="1"/>
        <v>111.62861485391508</v>
      </c>
      <c r="I22" s="21">
        <f t="shared" si="2"/>
        <v>10.572438915834644</v>
      </c>
      <c r="J22" s="21">
        <f t="shared" si="3"/>
        <v>12.575140258843861</v>
      </c>
      <c r="K22" s="46">
        <v>2314.4859</v>
      </c>
      <c r="L22" s="47">
        <v>7733.7478</v>
      </c>
      <c r="M22" s="21">
        <f t="shared" si="4"/>
        <v>334.14538407859817</v>
      </c>
      <c r="N22" s="21">
        <f t="shared" si="5"/>
        <v>1.2198499107975695</v>
      </c>
      <c r="O22" s="21">
        <f t="shared" si="6"/>
        <v>4.343141532226646</v>
      </c>
      <c r="P22" s="48">
        <v>36361.2248</v>
      </c>
      <c r="Q22" s="49">
        <v>13532.0691</v>
      </c>
      <c r="R22" s="21">
        <f t="shared" si="7"/>
        <v>37.21565809301341</v>
      </c>
      <c r="S22" s="21">
        <f t="shared" si="8"/>
        <v>19.16418537212535</v>
      </c>
      <c r="T22" s="21">
        <f t="shared" si="9"/>
        <v>7.599380383876865</v>
      </c>
      <c r="U22" s="50">
        <v>79266.0696</v>
      </c>
      <c r="V22" s="51">
        <v>75863.1125</v>
      </c>
      <c r="W22" s="21">
        <f t="shared" si="10"/>
        <v>95.7069183357112</v>
      </c>
      <c r="X22" s="21">
        <f t="shared" si="11"/>
        <v>41.777185996611145</v>
      </c>
      <c r="Y22" s="21">
        <f t="shared" si="12"/>
        <v>42.603436675648055</v>
      </c>
      <c r="Z22" s="52">
        <v>16030.5718</v>
      </c>
      <c r="AA22" s="53">
        <v>19605.8921</v>
      </c>
      <c r="AB22" s="21">
        <f t="shared" si="13"/>
        <v>122.30313643584442</v>
      </c>
      <c r="AC22" s="21">
        <f t="shared" si="14"/>
        <v>8.448913678957402</v>
      </c>
      <c r="AD22" s="21">
        <f t="shared" si="15"/>
        <v>11.01033631531976</v>
      </c>
      <c r="AE22" s="54">
        <v>30694.4963</v>
      </c>
      <c r="AF22" s="55">
        <v>33003.4014</v>
      </c>
      <c r="AG22" s="21">
        <f t="shared" si="16"/>
        <v>107.52221205206747</v>
      </c>
      <c r="AH22" s="21">
        <f t="shared" si="17"/>
        <v>16.17753582924455</v>
      </c>
      <c r="AI22" s="21">
        <f t="shared" si="18"/>
        <v>18.534150198832066</v>
      </c>
      <c r="AJ22" s="56">
        <v>4565.9494</v>
      </c>
      <c r="AK22" s="57">
        <v>5488.3005</v>
      </c>
      <c r="AL22" s="21">
        <f t="shared" si="19"/>
        <v>120.200642170936</v>
      </c>
      <c r="AM22" s="22">
        <f t="shared" si="20"/>
        <v>2.4064838624837663</v>
      </c>
      <c r="AN22" s="22">
        <f t="shared" si="21"/>
        <v>3.0821364310445025</v>
      </c>
      <c r="AO22" s="20">
        <f t="shared" si="22"/>
        <v>442.85440000001563</v>
      </c>
      <c r="AP22" s="20">
        <f t="shared" si="23"/>
        <v>449.226900000006</v>
      </c>
      <c r="AQ22" s="22">
        <f t="shared" si="24"/>
        <v>0.2334064339455817</v>
      </c>
      <c r="AR22" s="22">
        <f t="shared" si="25"/>
        <v>0.2522782042082433</v>
      </c>
    </row>
    <row r="23" spans="1:44" ht="15">
      <c r="A23" s="17">
        <v>16</v>
      </c>
      <c r="B23" s="41" t="s">
        <v>29</v>
      </c>
      <c r="C23" s="42">
        <v>129686.3166</v>
      </c>
      <c r="D23" s="43">
        <v>150298.4291</v>
      </c>
      <c r="E23" s="21">
        <f t="shared" si="0"/>
        <v>115.89382213975226</v>
      </c>
      <c r="F23" s="44">
        <v>13805.7516</v>
      </c>
      <c r="G23" s="45">
        <v>16849.9741</v>
      </c>
      <c r="H23" s="21">
        <f t="shared" si="1"/>
        <v>122.05039311296895</v>
      </c>
      <c r="I23" s="21">
        <f t="shared" si="2"/>
        <v>10.64549596437532</v>
      </c>
      <c r="J23" s="21">
        <f t="shared" si="3"/>
        <v>11.211011452946714</v>
      </c>
      <c r="K23" s="46">
        <v>4002.3944</v>
      </c>
      <c r="L23" s="47">
        <v>2817.9805</v>
      </c>
      <c r="M23" s="21">
        <f t="shared" si="4"/>
        <v>70.40736665032313</v>
      </c>
      <c r="N23" s="21">
        <f t="shared" si="5"/>
        <v>3.0862117954547563</v>
      </c>
      <c r="O23" s="21">
        <f t="shared" si="6"/>
        <v>1.8749234552046294</v>
      </c>
      <c r="P23" s="48">
        <v>4210.6277</v>
      </c>
      <c r="Q23" s="49">
        <v>3058.4178</v>
      </c>
      <c r="R23" s="21">
        <f t="shared" si="7"/>
        <v>72.63567377377012</v>
      </c>
      <c r="S23" s="21">
        <f t="shared" si="8"/>
        <v>3.246778696774244</v>
      </c>
      <c r="T23" s="21">
        <f t="shared" si="9"/>
        <v>2.034896717360301</v>
      </c>
      <c r="U23" s="50">
        <v>60247.1145</v>
      </c>
      <c r="V23" s="51">
        <v>71752.5045</v>
      </c>
      <c r="W23" s="21">
        <f t="shared" si="10"/>
        <v>119.09699758317885</v>
      </c>
      <c r="X23" s="21">
        <f t="shared" si="11"/>
        <v>46.45603027328174</v>
      </c>
      <c r="Y23" s="21">
        <f t="shared" si="12"/>
        <v>47.74002291950767</v>
      </c>
      <c r="Z23" s="52">
        <v>9342.1469</v>
      </c>
      <c r="AA23" s="53">
        <v>9834.7566</v>
      </c>
      <c r="AB23" s="21">
        <f t="shared" si="13"/>
        <v>105.27298173827688</v>
      </c>
      <c r="AC23" s="21">
        <f t="shared" si="14"/>
        <v>7.203648885190097</v>
      </c>
      <c r="AD23" s="21">
        <f t="shared" si="15"/>
        <v>6.543485955835582</v>
      </c>
      <c r="AE23" s="54">
        <v>34696.2514</v>
      </c>
      <c r="AF23" s="55">
        <v>42106.6583</v>
      </c>
      <c r="AG23" s="21">
        <f t="shared" si="16"/>
        <v>121.35794675502034</v>
      </c>
      <c r="AH23" s="21">
        <f t="shared" si="17"/>
        <v>26.753980149668312</v>
      </c>
      <c r="AI23" s="21">
        <f t="shared" si="18"/>
        <v>28.015368192560835</v>
      </c>
      <c r="AJ23" s="56">
        <v>3118.628</v>
      </c>
      <c r="AK23" s="57">
        <v>-4007.2973</v>
      </c>
      <c r="AL23" s="21">
        <f t="shared" si="19"/>
        <v>-128.49552110735877</v>
      </c>
      <c r="AM23" s="22">
        <f t="shared" si="20"/>
        <v>2.404747148165977</v>
      </c>
      <c r="AN23" s="22">
        <f t="shared" si="21"/>
        <v>-2.6662270018363086</v>
      </c>
      <c r="AO23" s="20">
        <f t="shared" si="22"/>
        <v>263.40209999999615</v>
      </c>
      <c r="AP23" s="20">
        <f t="shared" si="23"/>
        <v>7885.434600000017</v>
      </c>
      <c r="AQ23" s="22">
        <f t="shared" si="24"/>
        <v>0.20310708708955355</v>
      </c>
      <c r="AR23" s="22">
        <f t="shared" si="25"/>
        <v>5.246518308420574</v>
      </c>
    </row>
    <row r="24" spans="1:44" ht="15">
      <c r="A24" s="17">
        <v>17</v>
      </c>
      <c r="B24" s="41" t="s">
        <v>30</v>
      </c>
      <c r="C24" s="42">
        <v>198730.2293</v>
      </c>
      <c r="D24" s="43">
        <v>236460.5904</v>
      </c>
      <c r="E24" s="21">
        <f t="shared" si="0"/>
        <v>118.98571809276324</v>
      </c>
      <c r="F24" s="44">
        <v>24931.5497</v>
      </c>
      <c r="G24" s="45">
        <v>30606.0517</v>
      </c>
      <c r="H24" s="21">
        <f t="shared" si="1"/>
        <v>122.76032604583742</v>
      </c>
      <c r="I24" s="21">
        <f t="shared" si="2"/>
        <v>12.545423908490402</v>
      </c>
      <c r="J24" s="21">
        <f t="shared" si="3"/>
        <v>12.943404923512364</v>
      </c>
      <c r="K24" s="46">
        <v>7130.1401</v>
      </c>
      <c r="L24" s="47">
        <v>4130.0929</v>
      </c>
      <c r="M24" s="21">
        <f t="shared" si="4"/>
        <v>57.92442844145517</v>
      </c>
      <c r="N24" s="21">
        <f t="shared" si="5"/>
        <v>3.587848776260633</v>
      </c>
      <c r="O24" s="21">
        <f t="shared" si="6"/>
        <v>1.7466305455016744</v>
      </c>
      <c r="P24" s="48">
        <v>12555.4482</v>
      </c>
      <c r="Q24" s="49">
        <v>9311.9582</v>
      </c>
      <c r="R24" s="21">
        <f t="shared" si="7"/>
        <v>74.1666729189325</v>
      </c>
      <c r="S24" s="21">
        <f t="shared" si="8"/>
        <v>6.317835109547675</v>
      </c>
      <c r="T24" s="21">
        <f t="shared" si="9"/>
        <v>3.9380592699391315</v>
      </c>
      <c r="U24" s="50">
        <v>82637.6111</v>
      </c>
      <c r="V24" s="51">
        <v>103416.3035</v>
      </c>
      <c r="W24" s="21">
        <f t="shared" si="10"/>
        <v>125.14435270261582</v>
      </c>
      <c r="X24" s="21">
        <f t="shared" si="11"/>
        <v>41.58280871062226</v>
      </c>
      <c r="Y24" s="21">
        <f t="shared" si="12"/>
        <v>43.735111768544414</v>
      </c>
      <c r="Z24" s="52">
        <v>26120.3299</v>
      </c>
      <c r="AA24" s="53">
        <v>20391.5823</v>
      </c>
      <c r="AB24" s="21">
        <f t="shared" si="13"/>
        <v>78.06785893619207</v>
      </c>
      <c r="AC24" s="21">
        <f t="shared" si="14"/>
        <v>13.143611815879892</v>
      </c>
      <c r="AD24" s="21">
        <f t="shared" si="15"/>
        <v>8.623670551403647</v>
      </c>
      <c r="AE24" s="54">
        <v>35651.2287</v>
      </c>
      <c r="AF24" s="55">
        <v>60996.2365</v>
      </c>
      <c r="AG24" s="21">
        <f t="shared" si="16"/>
        <v>171.09154080852198</v>
      </c>
      <c r="AH24" s="21">
        <f t="shared" si="17"/>
        <v>17.93950966874872</v>
      </c>
      <c r="AI24" s="21">
        <f t="shared" si="18"/>
        <v>25.795518989789347</v>
      </c>
      <c r="AJ24" s="56">
        <v>8867.6666</v>
      </c>
      <c r="AK24" s="57">
        <v>6314.0405</v>
      </c>
      <c r="AL24" s="21">
        <f t="shared" si="19"/>
        <v>71.20295320981057</v>
      </c>
      <c r="AM24" s="22">
        <f t="shared" si="20"/>
        <v>4.462162918663728</v>
      </c>
      <c r="AN24" s="22">
        <f t="shared" si="21"/>
        <v>2.670229525063387</v>
      </c>
      <c r="AO24" s="20">
        <f t="shared" si="22"/>
        <v>836.2550000000083</v>
      </c>
      <c r="AP24" s="20">
        <f t="shared" si="23"/>
        <v>1294.3248000000049</v>
      </c>
      <c r="AQ24" s="22">
        <f t="shared" si="24"/>
        <v>0.42079909178669095</v>
      </c>
      <c r="AR24" s="22">
        <f t="shared" si="25"/>
        <v>0.5473744262460427</v>
      </c>
    </row>
    <row r="25" spans="1:44" ht="28.5">
      <c r="A25" s="17">
        <v>18</v>
      </c>
      <c r="B25" s="41" t="s">
        <v>31</v>
      </c>
      <c r="C25" s="42">
        <v>368953.4668</v>
      </c>
      <c r="D25" s="43">
        <v>415883.9046</v>
      </c>
      <c r="E25" s="21">
        <f t="shared" si="0"/>
        <v>112.71987988269527</v>
      </c>
      <c r="F25" s="44">
        <v>30695.5641</v>
      </c>
      <c r="G25" s="45">
        <v>33273.8097</v>
      </c>
      <c r="H25" s="21">
        <f t="shared" si="1"/>
        <v>108.39940778283335</v>
      </c>
      <c r="I25" s="21">
        <f t="shared" si="2"/>
        <v>8.319630214137346</v>
      </c>
      <c r="J25" s="21">
        <f t="shared" si="3"/>
        <v>8.00074475880546</v>
      </c>
      <c r="K25" s="46">
        <v>2193.3376</v>
      </c>
      <c r="L25" s="47">
        <v>8620.4246</v>
      </c>
      <c r="M25" s="21">
        <f t="shared" si="4"/>
        <v>393.0277126512581</v>
      </c>
      <c r="N25" s="21">
        <f t="shared" si="5"/>
        <v>0.5944754006577612</v>
      </c>
      <c r="O25" s="21">
        <f t="shared" si="6"/>
        <v>2.072795918440552</v>
      </c>
      <c r="P25" s="48">
        <v>22274.7107</v>
      </c>
      <c r="Q25" s="49">
        <v>14101.264</v>
      </c>
      <c r="R25" s="21">
        <f t="shared" si="7"/>
        <v>63.306160021193904</v>
      </c>
      <c r="S25" s="21">
        <f t="shared" si="8"/>
        <v>6.0372683019331905</v>
      </c>
      <c r="T25" s="21">
        <f t="shared" si="9"/>
        <v>3.390673176823876</v>
      </c>
      <c r="U25" s="50">
        <v>187802.7238</v>
      </c>
      <c r="V25" s="51">
        <v>226862.9425</v>
      </c>
      <c r="W25" s="21">
        <f t="shared" si="10"/>
        <v>120.79853684209452</v>
      </c>
      <c r="X25" s="21">
        <f t="shared" si="11"/>
        <v>50.901466092417266</v>
      </c>
      <c r="Y25" s="21">
        <f t="shared" si="12"/>
        <v>54.54958462944084</v>
      </c>
      <c r="Z25" s="52">
        <v>39716.3345</v>
      </c>
      <c r="AA25" s="53">
        <v>26279.5032</v>
      </c>
      <c r="AB25" s="21">
        <f t="shared" si="13"/>
        <v>66.16799745203072</v>
      </c>
      <c r="AC25" s="21">
        <f t="shared" si="14"/>
        <v>10.764591763960626</v>
      </c>
      <c r="AD25" s="21">
        <f t="shared" si="15"/>
        <v>6.318951733723815</v>
      </c>
      <c r="AE25" s="54">
        <v>77515.7693</v>
      </c>
      <c r="AF25" s="55">
        <v>95675.6414</v>
      </c>
      <c r="AG25" s="21">
        <f t="shared" si="16"/>
        <v>123.42732616084608</v>
      </c>
      <c r="AH25" s="21">
        <f t="shared" si="17"/>
        <v>21.009632995810627</v>
      </c>
      <c r="AI25" s="21">
        <f t="shared" si="18"/>
        <v>23.0053724950047</v>
      </c>
      <c r="AJ25" s="56">
        <v>7898.7294</v>
      </c>
      <c r="AK25" s="57">
        <v>9945.6384</v>
      </c>
      <c r="AL25" s="21">
        <f t="shared" si="19"/>
        <v>125.9144084616951</v>
      </c>
      <c r="AM25" s="22">
        <f t="shared" si="20"/>
        <v>2.140847047327433</v>
      </c>
      <c r="AN25" s="22">
        <f t="shared" si="21"/>
        <v>2.3914458554403017</v>
      </c>
      <c r="AO25" s="20">
        <f t="shared" si="22"/>
        <v>856.2973999999485</v>
      </c>
      <c r="AP25" s="20">
        <f t="shared" si="23"/>
        <v>1124.6807999999692</v>
      </c>
      <c r="AQ25" s="22">
        <f t="shared" si="24"/>
        <v>0.23208818375573767</v>
      </c>
      <c r="AR25" s="22">
        <f t="shared" si="25"/>
        <v>0.27043143232044403</v>
      </c>
    </row>
    <row r="26" spans="1:44" ht="15">
      <c r="A26" s="17">
        <v>19</v>
      </c>
      <c r="B26" s="41" t="s">
        <v>32</v>
      </c>
      <c r="C26" s="42">
        <v>259952.7499</v>
      </c>
      <c r="D26" s="43">
        <v>290336.4555</v>
      </c>
      <c r="E26" s="21">
        <f t="shared" si="0"/>
        <v>111.68816471904535</v>
      </c>
      <c r="F26" s="44">
        <v>23281.3294</v>
      </c>
      <c r="G26" s="45">
        <v>24277.9811</v>
      </c>
      <c r="H26" s="21">
        <f t="shared" si="1"/>
        <v>104.28090545379251</v>
      </c>
      <c r="I26" s="21">
        <f t="shared" si="2"/>
        <v>8.955985043034161</v>
      </c>
      <c r="J26" s="21">
        <f t="shared" si="3"/>
        <v>8.362016081717991</v>
      </c>
      <c r="K26" s="46">
        <v>4865.2799</v>
      </c>
      <c r="L26" s="47">
        <v>10399.8317</v>
      </c>
      <c r="M26" s="21">
        <f t="shared" si="4"/>
        <v>213.75608215264242</v>
      </c>
      <c r="N26" s="21">
        <f t="shared" si="5"/>
        <v>1.871601628323456</v>
      </c>
      <c r="O26" s="21">
        <f t="shared" si="6"/>
        <v>3.5819930645946743</v>
      </c>
      <c r="P26" s="48">
        <v>27211.5003</v>
      </c>
      <c r="Q26" s="49">
        <v>14413.2404</v>
      </c>
      <c r="R26" s="21">
        <f t="shared" si="7"/>
        <v>52.96745949726264</v>
      </c>
      <c r="S26" s="21">
        <f t="shared" si="8"/>
        <v>10.467863990847516</v>
      </c>
      <c r="T26" s="21">
        <f t="shared" si="9"/>
        <v>4.964323331418504</v>
      </c>
      <c r="U26" s="50">
        <v>140651.5582</v>
      </c>
      <c r="V26" s="51">
        <v>164370.7518</v>
      </c>
      <c r="W26" s="21">
        <f t="shared" si="10"/>
        <v>116.8637972472885</v>
      </c>
      <c r="X26" s="21">
        <f t="shared" si="11"/>
        <v>54.10658600615172</v>
      </c>
      <c r="Y26" s="21">
        <f t="shared" si="12"/>
        <v>56.613886642974464</v>
      </c>
      <c r="Z26" s="52">
        <v>18419.8097</v>
      </c>
      <c r="AA26" s="53">
        <v>21889.4567</v>
      </c>
      <c r="AB26" s="21">
        <f t="shared" si="13"/>
        <v>118.83649753449947</v>
      </c>
      <c r="AC26" s="21">
        <f t="shared" si="14"/>
        <v>7.085829908352896</v>
      </c>
      <c r="AD26" s="21">
        <f t="shared" si="15"/>
        <v>7.5393414382989885</v>
      </c>
      <c r="AE26" s="54">
        <v>42959.3802</v>
      </c>
      <c r="AF26" s="55">
        <v>51600.5796</v>
      </c>
      <c r="AG26" s="21">
        <f t="shared" si="16"/>
        <v>120.11481394696656</v>
      </c>
      <c r="AH26" s="21">
        <f t="shared" si="17"/>
        <v>16.525841798759906</v>
      </c>
      <c r="AI26" s="21">
        <f t="shared" si="18"/>
        <v>17.77268359604948</v>
      </c>
      <c r="AJ26" s="56">
        <v>1504.8507</v>
      </c>
      <c r="AK26" s="57">
        <v>1868.6862</v>
      </c>
      <c r="AL26" s="21">
        <f t="shared" si="19"/>
        <v>124.17751475279243</v>
      </c>
      <c r="AM26" s="22">
        <f t="shared" si="20"/>
        <v>0.5788939338317806</v>
      </c>
      <c r="AN26" s="22">
        <f t="shared" si="21"/>
        <v>0.64362782027557</v>
      </c>
      <c r="AO26" s="20">
        <f t="shared" si="22"/>
        <v>1059.0415000000312</v>
      </c>
      <c r="AP26" s="20">
        <f t="shared" si="23"/>
        <v>1515.9279999999962</v>
      </c>
      <c r="AQ26" s="22">
        <f t="shared" si="24"/>
        <v>0.4073976906985708</v>
      </c>
      <c r="AR26" s="22">
        <f t="shared" si="25"/>
        <v>0.5221280246703282</v>
      </c>
    </row>
    <row r="27" spans="1:44" ht="15">
      <c r="A27" s="17">
        <v>20</v>
      </c>
      <c r="B27" s="40" t="s">
        <v>33</v>
      </c>
      <c r="C27" s="42">
        <v>1367063.4286</v>
      </c>
      <c r="D27" s="43">
        <v>1437804.3165</v>
      </c>
      <c r="E27" s="21">
        <f t="shared" si="0"/>
        <v>105.1746602549704</v>
      </c>
      <c r="F27" s="44">
        <v>70358.66</v>
      </c>
      <c r="G27" s="45">
        <v>78439.3141</v>
      </c>
      <c r="H27" s="21">
        <f t="shared" si="1"/>
        <v>111.48494598959104</v>
      </c>
      <c r="I27" s="21">
        <f t="shared" si="2"/>
        <v>5.146700476952544</v>
      </c>
      <c r="J27" s="21">
        <f t="shared" si="3"/>
        <v>5.455493018058415</v>
      </c>
      <c r="K27" s="46">
        <v>19401.4045</v>
      </c>
      <c r="L27" s="47">
        <v>136859.3278</v>
      </c>
      <c r="M27" s="21">
        <f t="shared" si="4"/>
        <v>705.4093831196602</v>
      </c>
      <c r="N27" s="21">
        <f t="shared" si="5"/>
        <v>1.4192029494833933</v>
      </c>
      <c r="O27" s="21">
        <f t="shared" si="6"/>
        <v>9.51863381055582</v>
      </c>
      <c r="P27" s="48">
        <v>181296.6982</v>
      </c>
      <c r="Q27" s="49">
        <v>92723.7637</v>
      </c>
      <c r="R27" s="21">
        <f t="shared" si="7"/>
        <v>51.14476138871016</v>
      </c>
      <c r="S27" s="21">
        <f t="shared" si="8"/>
        <v>13.2617619934186</v>
      </c>
      <c r="T27" s="21">
        <f t="shared" si="9"/>
        <v>6.448983539409204</v>
      </c>
      <c r="U27" s="50">
        <v>651594.2572</v>
      </c>
      <c r="V27" s="51">
        <v>743053.1172</v>
      </c>
      <c r="W27" s="21">
        <f t="shared" si="10"/>
        <v>114.03616729113186</v>
      </c>
      <c r="X27" s="21">
        <f t="shared" si="11"/>
        <v>47.66379112835262</v>
      </c>
      <c r="Y27" s="21">
        <f t="shared" si="12"/>
        <v>51.67971111735079</v>
      </c>
      <c r="Z27" s="52">
        <v>34692.3022</v>
      </c>
      <c r="AA27" s="53">
        <v>36289.375</v>
      </c>
      <c r="AB27" s="21">
        <f t="shared" si="13"/>
        <v>104.60353651594791</v>
      </c>
      <c r="AC27" s="21">
        <f t="shared" si="14"/>
        <v>2.537724400654046</v>
      </c>
      <c r="AD27" s="21">
        <f t="shared" si="15"/>
        <v>2.523943945886742</v>
      </c>
      <c r="AE27" s="54">
        <v>256876.0428</v>
      </c>
      <c r="AF27" s="55">
        <v>270195.297</v>
      </c>
      <c r="AG27" s="21">
        <f t="shared" si="16"/>
        <v>105.18509007489274</v>
      </c>
      <c r="AH27" s="21">
        <f t="shared" si="17"/>
        <v>18.79035291457288</v>
      </c>
      <c r="AI27" s="21">
        <f t="shared" si="18"/>
        <v>18.792216291138114</v>
      </c>
      <c r="AJ27" s="56">
        <v>22552.2201</v>
      </c>
      <c r="AK27" s="57">
        <v>7005.1675</v>
      </c>
      <c r="AL27" s="21">
        <f t="shared" si="19"/>
        <v>31.06198622103728</v>
      </c>
      <c r="AM27" s="22">
        <f t="shared" si="20"/>
        <v>1.6496835207635951</v>
      </c>
      <c r="AN27" s="22">
        <f t="shared" si="21"/>
        <v>0.48721285780059764</v>
      </c>
      <c r="AO27" s="20">
        <f t="shared" si="22"/>
        <v>130291.84360000017</v>
      </c>
      <c r="AP27" s="20">
        <f t="shared" si="23"/>
        <v>73238.95419999979</v>
      </c>
      <c r="AQ27" s="22">
        <f t="shared" si="24"/>
        <v>9.530782615802336</v>
      </c>
      <c r="AR27" s="22">
        <f t="shared" si="25"/>
        <v>5.093805419800309</v>
      </c>
    </row>
    <row r="28" spans="1:44" ht="15">
      <c r="A28" s="17">
        <v>21</v>
      </c>
      <c r="B28" s="40" t="s">
        <v>34</v>
      </c>
      <c r="C28" s="42">
        <v>573063.0398</v>
      </c>
      <c r="D28" s="43">
        <v>546538.9586</v>
      </c>
      <c r="E28" s="21">
        <f t="shared" si="0"/>
        <v>95.37152470882488</v>
      </c>
      <c r="F28" s="44">
        <v>39159.3636</v>
      </c>
      <c r="G28" s="45">
        <v>46977.2618</v>
      </c>
      <c r="H28" s="21">
        <f t="shared" si="1"/>
        <v>119.96431372035883</v>
      </c>
      <c r="I28" s="21">
        <f t="shared" si="2"/>
        <v>6.833343084500211</v>
      </c>
      <c r="J28" s="21">
        <f t="shared" si="3"/>
        <v>8.595409542319862</v>
      </c>
      <c r="K28" s="46">
        <v>8722.1717</v>
      </c>
      <c r="L28" s="47">
        <v>28056.3745</v>
      </c>
      <c r="M28" s="21">
        <f t="shared" si="4"/>
        <v>321.6673033391443</v>
      </c>
      <c r="N28" s="21">
        <f t="shared" si="5"/>
        <v>1.522026565008285</v>
      </c>
      <c r="O28" s="21">
        <f t="shared" si="6"/>
        <v>5.133462868204031</v>
      </c>
      <c r="P28" s="48">
        <v>42963.4355</v>
      </c>
      <c r="Q28" s="49">
        <v>12987.9328</v>
      </c>
      <c r="R28" s="21">
        <f t="shared" si="7"/>
        <v>30.230200748261858</v>
      </c>
      <c r="S28" s="21">
        <f t="shared" si="8"/>
        <v>7.49715694716489</v>
      </c>
      <c r="T28" s="21">
        <f t="shared" si="9"/>
        <v>2.376396521351296</v>
      </c>
      <c r="U28" s="50">
        <v>255633.8294</v>
      </c>
      <c r="V28" s="51">
        <v>251971.9603</v>
      </c>
      <c r="W28" s="21">
        <f t="shared" si="10"/>
        <v>98.56753344868527</v>
      </c>
      <c r="X28" s="21">
        <f t="shared" si="11"/>
        <v>44.6083260733787</v>
      </c>
      <c r="Y28" s="21">
        <f t="shared" si="12"/>
        <v>46.103202038047726</v>
      </c>
      <c r="Z28" s="52">
        <v>56551.7691</v>
      </c>
      <c r="AA28" s="53">
        <v>49885.9223</v>
      </c>
      <c r="AB28" s="21">
        <f t="shared" si="13"/>
        <v>88.21284124955872</v>
      </c>
      <c r="AC28" s="21">
        <f t="shared" si="14"/>
        <v>9.868333005691078</v>
      </c>
      <c r="AD28" s="21">
        <f t="shared" si="15"/>
        <v>9.127605912629996</v>
      </c>
      <c r="AE28" s="54">
        <v>79643.8917</v>
      </c>
      <c r="AF28" s="55">
        <v>96373.5025</v>
      </c>
      <c r="AG28" s="21">
        <f t="shared" si="16"/>
        <v>121.00551648457431</v>
      </c>
      <c r="AH28" s="21">
        <f t="shared" si="17"/>
        <v>13.897928529432965</v>
      </c>
      <c r="AI28" s="21">
        <f t="shared" si="18"/>
        <v>17.633418621586987</v>
      </c>
      <c r="AJ28" s="56">
        <v>34011.5147</v>
      </c>
      <c r="AK28" s="57">
        <v>21967.2883</v>
      </c>
      <c r="AL28" s="21">
        <f t="shared" si="19"/>
        <v>64.58779767312157</v>
      </c>
      <c r="AM28" s="22">
        <f t="shared" si="20"/>
        <v>5.935038963927961</v>
      </c>
      <c r="AN28" s="22">
        <f t="shared" si="21"/>
        <v>4.019345364925281</v>
      </c>
      <c r="AO28" s="20">
        <f t="shared" si="22"/>
        <v>56377.06410000003</v>
      </c>
      <c r="AP28" s="20">
        <f t="shared" si="23"/>
        <v>38318.716100000034</v>
      </c>
      <c r="AQ28" s="22">
        <f t="shared" si="24"/>
        <v>9.837846830895904</v>
      </c>
      <c r="AR28" s="22">
        <f t="shared" si="25"/>
        <v>7.011159130934831</v>
      </c>
    </row>
    <row r="29" spans="1:44" ht="29.25" customHeight="1">
      <c r="A29" s="17">
        <v>22</v>
      </c>
      <c r="B29" s="40" t="s">
        <v>35</v>
      </c>
      <c r="C29" s="42">
        <v>978831.4751</v>
      </c>
      <c r="D29" s="43">
        <v>1149014.7423</v>
      </c>
      <c r="E29" s="21">
        <f t="shared" si="0"/>
        <v>117.3863705376468</v>
      </c>
      <c r="F29" s="44">
        <v>66031.7308</v>
      </c>
      <c r="G29" s="45">
        <v>86473.216</v>
      </c>
      <c r="H29" s="21">
        <f t="shared" si="1"/>
        <v>130.95706405442274</v>
      </c>
      <c r="I29" s="21">
        <f t="shared" si="2"/>
        <v>6.745975428840192</v>
      </c>
      <c r="J29" s="21">
        <f t="shared" si="3"/>
        <v>7.525857834243734</v>
      </c>
      <c r="K29" s="46">
        <v>22465.5164</v>
      </c>
      <c r="L29" s="47">
        <v>27948.1445</v>
      </c>
      <c r="M29" s="21">
        <f t="shared" si="4"/>
        <v>124.4046386576718</v>
      </c>
      <c r="N29" s="21">
        <f t="shared" si="5"/>
        <v>2.2951362896973517</v>
      </c>
      <c r="O29" s="21">
        <f t="shared" si="6"/>
        <v>2.43235734678702</v>
      </c>
      <c r="P29" s="48">
        <v>117708.4837</v>
      </c>
      <c r="Q29" s="49">
        <v>84442.8909</v>
      </c>
      <c r="R29" s="21">
        <f t="shared" si="7"/>
        <v>71.7390015108996</v>
      </c>
      <c r="S29" s="21">
        <f t="shared" si="8"/>
        <v>12.025408529897813</v>
      </c>
      <c r="T29" s="21">
        <f t="shared" si="9"/>
        <v>7.349156437363841</v>
      </c>
      <c r="U29" s="50">
        <v>442247.9438</v>
      </c>
      <c r="V29" s="51">
        <v>587927.2757</v>
      </c>
      <c r="W29" s="21">
        <f t="shared" si="10"/>
        <v>132.9406465179364</v>
      </c>
      <c r="X29" s="21">
        <f t="shared" si="11"/>
        <v>45.18121403429725</v>
      </c>
      <c r="Y29" s="21">
        <f t="shared" si="12"/>
        <v>51.167948857047485</v>
      </c>
      <c r="Z29" s="52">
        <v>44908.1399</v>
      </c>
      <c r="AA29" s="53">
        <v>56920.3486</v>
      </c>
      <c r="AB29" s="21">
        <f t="shared" si="13"/>
        <v>126.74839957020798</v>
      </c>
      <c r="AC29" s="21">
        <f t="shared" si="14"/>
        <v>4.587933780471461</v>
      </c>
      <c r="AD29" s="21">
        <f t="shared" si="15"/>
        <v>4.953839711931083</v>
      </c>
      <c r="AE29" s="54">
        <v>146903.4844</v>
      </c>
      <c r="AF29" s="55">
        <v>174939.9949</v>
      </c>
      <c r="AG29" s="21">
        <f t="shared" si="16"/>
        <v>119.08498672751699</v>
      </c>
      <c r="AH29" s="21">
        <f t="shared" si="17"/>
        <v>15.008046649193819</v>
      </c>
      <c r="AI29" s="21">
        <f t="shared" si="18"/>
        <v>15.225217611204881</v>
      </c>
      <c r="AJ29" s="56">
        <v>8182.6416</v>
      </c>
      <c r="AK29" s="57">
        <v>15949.4899</v>
      </c>
      <c r="AL29" s="21">
        <f t="shared" si="19"/>
        <v>194.91859328166103</v>
      </c>
      <c r="AM29" s="22">
        <f t="shared" si="20"/>
        <v>0.8359602044022991</v>
      </c>
      <c r="AN29" s="22">
        <f t="shared" si="21"/>
        <v>1.3881014153111446</v>
      </c>
      <c r="AO29" s="20">
        <f t="shared" si="22"/>
        <v>130383.53450000007</v>
      </c>
      <c r="AP29" s="20">
        <f t="shared" si="23"/>
        <v>114413.38179999996</v>
      </c>
      <c r="AQ29" s="22">
        <f t="shared" si="24"/>
        <v>13.320325083199815</v>
      </c>
      <c r="AR29" s="22">
        <f t="shared" si="25"/>
        <v>9.957520786110802</v>
      </c>
    </row>
    <row r="30" spans="1:44" s="27" customFormat="1" ht="27" customHeight="1">
      <c r="A30" s="33" t="s">
        <v>10</v>
      </c>
      <c r="B30" s="33"/>
      <c r="C30" s="24">
        <f>C29+C28+C27+C26+C25+C24+C23+C22+C21+C20+C19+C18+C17+C16+C15+C14+C13+C12+C11+C10+C9+C8</f>
        <v>6640468.3763</v>
      </c>
      <c r="D30" s="24">
        <f>D29+D28+D27+D26+D25+D24+D23+D22+D21+D20+D19+D18+D17+D16+D15+D14+D13+D12+D11+D10+D9+D8</f>
        <v>7522379.573100002</v>
      </c>
      <c r="E30" s="25">
        <f t="shared" si="0"/>
        <v>113.2808583193855</v>
      </c>
      <c r="F30" s="24">
        <f>F29+F28+F27+F26+F25+F24+F23+F22+F21+F20+F19+F18+F17+F16+F15+F14+F13+F12+F11+F10+F9+F8</f>
        <v>570467.427</v>
      </c>
      <c r="G30" s="24">
        <f>G29+G28+G27+G26+G25+G24+G23+G22+G21+G20+G19+G18+G17+G16+G15+G14+G13+G12+G11+G10+G9+G8</f>
        <v>670859.3449</v>
      </c>
      <c r="H30" s="25">
        <f t="shared" si="1"/>
        <v>117.59818582946015</v>
      </c>
      <c r="I30" s="25">
        <f t="shared" si="2"/>
        <v>8.590770931701336</v>
      </c>
      <c r="J30" s="25">
        <f t="shared" si="3"/>
        <v>8.91817992406273</v>
      </c>
      <c r="K30" s="24">
        <f>K29+K28+K27+K26+K25+K24+K23+K22+K21+K20+K19+K18+K17+K16+K15+K14+K13+K12+K11+K10+K9+K8</f>
        <v>102441.39470000002</v>
      </c>
      <c r="L30" s="24">
        <f>L29+L28+L27+L26+L25+L24+L23+L22+L21+L20+L19+L18+L17+L16+L15+L14+L13+L12+L11+L10+L9+L8</f>
        <v>276517.91880000004</v>
      </c>
      <c r="M30" s="25">
        <f t="shared" si="4"/>
        <v>269.92791303728706</v>
      </c>
      <c r="N30" s="25">
        <f t="shared" si="5"/>
        <v>1.5426832701382323</v>
      </c>
      <c r="O30" s="25">
        <f t="shared" si="6"/>
        <v>3.675936797829599</v>
      </c>
      <c r="P30" s="24">
        <f>P29+P28+P27+P26+P25+P24+P23+P22+P21+P20+P19+P18+P17+P16+P15+P14+P13+P12+P11+P10+P9+P8</f>
        <v>650740.2303</v>
      </c>
      <c r="Q30" s="24">
        <f>Q29+Q28+Q27+Q26+Q25+Q24+Q23+Q22+Q21+Q20+Q19+Q18+Q17+Q16+Q15+Q14+Q13+Q12+Q11+Q10+Q9+Q8</f>
        <v>495682.101</v>
      </c>
      <c r="R30" s="25">
        <f t="shared" si="7"/>
        <v>76.17203884436097</v>
      </c>
      <c r="S30" s="25">
        <f t="shared" si="8"/>
        <v>9.799613422187333</v>
      </c>
      <c r="T30" s="25">
        <f t="shared" si="9"/>
        <v>6.589432189417257</v>
      </c>
      <c r="U30" s="24">
        <f>U29+U28+U27+U26+U25+U24+U23+U22+U21+U20+U19+U18+U17+U16+U15+U14+U13+U12+U11+U10+U9+U8</f>
        <v>3118740.9409000003</v>
      </c>
      <c r="V30" s="24">
        <f>V29+V28+V27+V26+V25+V24+V23+V22+V21+V20+V19+V18+V17+V16+V15+V14+V13+V12+V11+V10+V9+V8</f>
        <v>3676876.268099999</v>
      </c>
      <c r="W30" s="25">
        <f t="shared" si="10"/>
        <v>117.89617469923401</v>
      </c>
      <c r="X30" s="25">
        <f t="shared" si="11"/>
        <v>46.9656771807071</v>
      </c>
      <c r="Y30" s="25">
        <f t="shared" si="12"/>
        <v>48.87916426403812</v>
      </c>
      <c r="Z30" s="24">
        <f>Z29+Z28+Z27+Z26+Z25+Z24+Z23+Z22+Z21+Z20+Z19+Z18+Z17+Z16+Z15+Z14+Z13+Z12+Z11+Z10+Z9+Z8</f>
        <v>513314.95880000014</v>
      </c>
      <c r="AA30" s="24">
        <f>AA29+AA28+AA27+AA26+AA25+AA24+AA23+AA22+AA21+AA20+AA19+AA18+AA17+AA16+AA15+AA14+AA13+AA12+AA11+AA10+AA9+AA8</f>
        <v>529670.5431</v>
      </c>
      <c r="AB30" s="25">
        <f t="shared" si="13"/>
        <v>103.18626683668737</v>
      </c>
      <c r="AC30" s="25">
        <f t="shared" si="14"/>
        <v>7.730101699332449</v>
      </c>
      <c r="AD30" s="25">
        <f t="shared" si="15"/>
        <v>7.041263179461186</v>
      </c>
      <c r="AE30" s="24">
        <f>AE29+AE28+AE27+AE26+AE25+AE24+AE23+AE22+AE21+AE20+AE19+AE18+AE17+AE16+AE15+AE14+AE13+AE12+AE11+AE10+AE9+AE8</f>
        <v>1227067.2338999999</v>
      </c>
      <c r="AF30" s="24">
        <f>AF29+AF28+AF27+AF26+AF25+AF24+AF23+AF22+AF21+AF20+AF19+AF18+AF17+AF16+AF15+AF14+AF13+AF12+AF11+AF10+AF9+AF8</f>
        <v>1502375.4482</v>
      </c>
      <c r="AG30" s="25">
        <f t="shared" si="16"/>
        <v>122.43627787411333</v>
      </c>
      <c r="AH30" s="25">
        <f t="shared" si="17"/>
        <v>18.478624765075818</v>
      </c>
      <c r="AI30" s="25">
        <f t="shared" si="18"/>
        <v>19.972077101406693</v>
      </c>
      <c r="AJ30" s="24">
        <f>AJ29+AJ28+AJ27+AJ26+AJ25+AJ24+AJ23+AJ22+AJ21+AJ20+AJ19+AJ18+AJ17+AJ16+AJ15+AJ14+AJ13+AJ12+AJ11+AJ10+AJ9+AJ8</f>
        <v>125524.20659999998</v>
      </c>
      <c r="AK30" s="24">
        <f>AK29+AK28+AK27+AK26+AK25+AK24+AK23+AK22+AK21+AK20+AK19+AK18+AK17+AK16+AK15+AK14+AK13+AK12+AK11+AK10+AK9+AK8</f>
        <v>104310.6474</v>
      </c>
      <c r="AL30" s="25">
        <f t="shared" si="19"/>
        <v>83.10002526636167</v>
      </c>
      <c r="AM30" s="26">
        <f t="shared" si="20"/>
        <v>1.8902914596807516</v>
      </c>
      <c r="AN30" s="26">
        <f t="shared" si="21"/>
        <v>1.3866708850084413</v>
      </c>
      <c r="AO30" s="24">
        <f>AO29+AO28+AO27+AO26+AO25+AO24+AO23+AO22+AO21+AO20+AO19+AO18+AO17+AO16+AO15+AO14+AO13+AO12+AO11+AO10+AO9+AO8</f>
        <v>332171.9841000002</v>
      </c>
      <c r="AP30" s="24">
        <f>AP29+AP28+AP27+AP26+AP25+AP24+AP23+AP22+AP21+AP20+AP19+AP18+AP17+AP16+AP15+AP14+AP13+AP12+AP11+AP10+AP9+AP8</f>
        <v>266087.30159999983</v>
      </c>
      <c r="AQ30" s="26">
        <f t="shared" si="24"/>
        <v>5.002237271176992</v>
      </c>
      <c r="AR30" s="26">
        <f t="shared" si="25"/>
        <v>3.53727565877594</v>
      </c>
    </row>
    <row r="32" spans="3:4" ht="12.75">
      <c r="C32" s="19"/>
      <c r="D32" s="19"/>
    </row>
    <row r="33" spans="3:5" ht="12.75">
      <c r="C33" s="7"/>
      <c r="D33" s="10"/>
      <c r="E33" s="10"/>
    </row>
    <row r="34" ht="12.75">
      <c r="C34" s="7"/>
    </row>
    <row r="37" spans="6:7" ht="12.75">
      <c r="F37" s="3"/>
      <c r="G37" s="3"/>
    </row>
    <row r="38" ht="12.75">
      <c r="F38" s="28"/>
    </row>
    <row r="39" ht="12.75">
      <c r="F39" s="28"/>
    </row>
    <row r="40" ht="12.75">
      <c r="F40" s="28"/>
    </row>
    <row r="41" ht="12.75">
      <c r="F41" s="28"/>
    </row>
    <row r="42" ht="12.75">
      <c r="F42" s="28"/>
    </row>
    <row r="43" ht="12.75">
      <c r="F43" s="28"/>
    </row>
    <row r="44" ht="12.75">
      <c r="F44" s="28"/>
    </row>
    <row r="45" ht="12.75">
      <c r="F45" s="28"/>
    </row>
    <row r="46" ht="12.75">
      <c r="F46" s="28"/>
    </row>
    <row r="47" ht="12.75">
      <c r="F47" s="28"/>
    </row>
    <row r="48" ht="12.75">
      <c r="F48" s="28"/>
    </row>
    <row r="49" ht="12.75">
      <c r="F49" s="28"/>
    </row>
    <row r="50" ht="12.75">
      <c r="F50" s="28"/>
    </row>
    <row r="51" ht="12.75">
      <c r="F51" s="28"/>
    </row>
    <row r="52" ht="12.75">
      <c r="F52" s="28"/>
    </row>
    <row r="53" ht="12.75">
      <c r="F53" s="28"/>
    </row>
    <row r="54" ht="12.75">
      <c r="F54" s="28"/>
    </row>
    <row r="55" ht="12.75">
      <c r="F55" s="28"/>
    </row>
    <row r="56" ht="12.75">
      <c r="F56" s="28"/>
    </row>
    <row r="57" ht="12.75">
      <c r="F57" s="28"/>
    </row>
    <row r="58" ht="12.75">
      <c r="F58" s="28"/>
    </row>
    <row r="59" ht="12.75">
      <c r="F59" s="28"/>
    </row>
    <row r="60" ht="12.75">
      <c r="F60" s="28"/>
    </row>
  </sheetData>
  <sheetProtection/>
  <mergeCells count="41">
    <mergeCell ref="C1:N1"/>
    <mergeCell ref="S5:T5"/>
    <mergeCell ref="AO4:AP5"/>
    <mergeCell ref="F4:J4"/>
    <mergeCell ref="Z1:AL1"/>
    <mergeCell ref="K4:O4"/>
    <mergeCell ref="F3:O3"/>
    <mergeCell ref="X5:Y5"/>
    <mergeCell ref="AJ4:AN4"/>
    <mergeCell ref="AE3:AR3"/>
    <mergeCell ref="Z5:AA5"/>
    <mergeCell ref="P4:T4"/>
    <mergeCell ref="U4:Y4"/>
    <mergeCell ref="Z4:AD4"/>
    <mergeCell ref="W5:W6"/>
    <mergeCell ref="AB5:AB6"/>
    <mergeCell ref="AC5:AD5"/>
    <mergeCell ref="R5:R6"/>
    <mergeCell ref="U5:V5"/>
    <mergeCell ref="K5:L5"/>
    <mergeCell ref="P5:Q5"/>
    <mergeCell ref="M5:M6"/>
    <mergeCell ref="H5:H6"/>
    <mergeCell ref="I5:J5"/>
    <mergeCell ref="N5:O5"/>
    <mergeCell ref="A3:A6"/>
    <mergeCell ref="A30:B30"/>
    <mergeCell ref="C3:D5"/>
    <mergeCell ref="B3:B6"/>
    <mergeCell ref="F5:G5"/>
    <mergeCell ref="E3:E6"/>
    <mergeCell ref="P3:AD3"/>
    <mergeCell ref="AE5:AF5"/>
    <mergeCell ref="AH5:AI5"/>
    <mergeCell ref="AE4:AG4"/>
    <mergeCell ref="AH4:AI4"/>
    <mergeCell ref="AQ4:AR5"/>
    <mergeCell ref="AM5:AN5"/>
    <mergeCell ref="AJ5:AK5"/>
    <mergeCell ref="AL5:AL6"/>
    <mergeCell ref="AG5:AG6"/>
  </mergeCells>
  <printOptions/>
  <pageMargins left="0.1968503937007874" right="0.15748031496062992" top="0.7874015748031497" bottom="0.7874015748031497" header="0.31496062992125984" footer="0.31496062992125984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402AC</dc:creator>
  <cp:keywords/>
  <dc:description/>
  <cp:lastModifiedBy>Вервейко Ирина Николаевна</cp:lastModifiedBy>
  <cp:lastPrinted>2013-04-25T13:52:22Z</cp:lastPrinted>
  <dcterms:created xsi:type="dcterms:W3CDTF">2012-01-17T11:59:50Z</dcterms:created>
  <dcterms:modified xsi:type="dcterms:W3CDTF">2013-04-25T14:28:04Z</dcterms:modified>
  <cp:category/>
  <cp:version/>
  <cp:contentType/>
  <cp:contentStatus/>
</cp:coreProperties>
</file>