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<sst xmlns="http://schemas.openxmlformats.org/spreadsheetml/2006/main" count="112" uniqueCount="52">
  <si>
    <t>0400</t>
  </si>
  <si>
    <t>0500</t>
  </si>
  <si>
    <t>0700</t>
  </si>
  <si>
    <t>1000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</si>
  <si>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</si>
  <si>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</si>
  <si>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</si>
  <si>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</si>
  <si>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</si>
  <si>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Наименование  муниципальных районов и городских округов</t>
  </si>
  <si>
    <t>ВСЕГО</t>
  </si>
  <si>
    <t>ИТОГО РАСХОДОВ</t>
  </si>
  <si>
    <t>№ п/п</t>
  </si>
  <si>
    <t>в том числе:</t>
  </si>
  <si>
    <t xml:space="preserve">Борисовский </t>
  </si>
  <si>
    <t>Алексеевский                          и г. Алексеевка</t>
  </si>
  <si>
    <t>Белгородский</t>
  </si>
  <si>
    <t>Валуйский                               и г.Валуйки</t>
  </si>
  <si>
    <t>Вейделевский</t>
  </si>
  <si>
    <t>Волоконовский</t>
  </si>
  <si>
    <t>Грайворонский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</si>
  <si>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</si>
  <si>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</si>
  <si>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</si>
  <si>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</si>
  <si>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</si>
  <si>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</si>
  <si>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</si>
  <si>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</si>
  <si>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</si>
  <si>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Чернянский</t>
  </si>
  <si>
    <t>Шебекинский                                      и г. Шебекино</t>
  </si>
  <si>
    <t>Яковлевский</t>
  </si>
  <si>
    <t>г. Белгород</t>
  </si>
  <si>
    <t>Губкинский г.о.</t>
  </si>
  <si>
    <t>Старооскольский г.о.</t>
  </si>
  <si>
    <t>А</t>
  </si>
  <si>
    <t>Б</t>
  </si>
  <si>
    <t>Физическая культура и спорт</t>
  </si>
  <si>
    <t>Культура, кинематография</t>
  </si>
  <si>
    <t>0800</t>
  </si>
  <si>
    <t>0100</t>
  </si>
  <si>
    <t>Прочие</t>
  </si>
  <si>
    <t>Доля в общем объеме расходов, %</t>
  </si>
  <si>
    <t>в том числе :</t>
  </si>
  <si>
    <t>2012г</t>
  </si>
  <si>
    <t>тыс. рублей</t>
  </si>
  <si>
    <t>2013г</t>
  </si>
  <si>
    <t xml:space="preserve"> Анализ исполнения консолидированных бюджетов муниципальных образований области в отраслевом разрезе за II  квартал 2013-2012 гг.                                                                                                                                       </t>
  </si>
  <si>
    <t>Темп роста 2013/2012,%</t>
  </si>
  <si>
    <t>свыше 200</t>
  </si>
  <si>
    <t>Примечание: увеличение расходов по отрасли "Национальная экономика"  в 2013 году по отношении к 2012 году обусловлено отражением по подразделу 0409 "Дорожное хозяйство"  расходов на строительство автомобильных дорог общего пользования и мостов областной собственности, в том числе благоустройство населенных пунктов в границах муниципальных образований ранее учитываемых по подразделу 0503  "Благоустройство"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</si>
</sst>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44" fillId="0" borderId="10" xfId="107" applyNumberFormat="1" applyFont="1" applyBorder="1">
      <alignment/>
      <protection/>
    </xf>
    <xf numFmtId="3" fontId="44" fillId="0" borderId="10" xfId="101" applyNumberFormat="1" applyFont="1" applyBorder="1">
      <alignment/>
      <protection/>
    </xf>
    <xf numFmtId="3" fontId="44" fillId="0" borderId="10" xfId="102" applyNumberFormat="1" applyFont="1" applyBorder="1">
      <alignment/>
      <protection/>
    </xf>
    <xf numFmtId="3" fontId="44" fillId="0" borderId="10" xfId="103" applyNumberFormat="1" applyFont="1" applyBorder="1">
      <alignment/>
      <protection/>
    </xf>
    <xf numFmtId="3" fontId="44" fillId="0" borderId="10" xfId="104" applyNumberFormat="1" applyFont="1" applyBorder="1">
      <alignment/>
      <protection/>
    </xf>
    <xf numFmtId="3" fontId="44" fillId="0" borderId="10" xfId="105" applyNumberFormat="1" applyFont="1" applyBorder="1">
      <alignment/>
      <protection/>
    </xf>
    <xf numFmtId="3" fontId="44" fillId="0" borderId="10" xfId="109" applyNumberFormat="1" applyFont="1" applyBorder="1">
      <alignment/>
      <protection/>
    </xf>
    <xf numFmtId="3" fontId="44" fillId="0" borderId="10" xfId="110" applyNumberFormat="1" applyFont="1" applyBorder="1">
      <alignment/>
      <protection/>
    </xf>
    <xf numFmtId="3" fontId="44" fillId="0" borderId="12" xfId="119" applyNumberFormat="1" applyFont="1" applyBorder="1">
      <alignment/>
      <protection/>
    </xf>
    <xf numFmtId="3" fontId="44" fillId="0" borderId="13" xfId="120" applyNumberFormat="1" applyFont="1" applyBorder="1">
      <alignment/>
      <protection/>
    </xf>
    <xf numFmtId="3" fontId="44" fillId="0" borderId="10" xfId="121" applyNumberFormat="1" applyFont="1" applyBorder="1">
      <alignment/>
      <protection/>
    </xf>
    <xf numFmtId="3" fontId="44" fillId="0" borderId="10" xfId="122" applyNumberFormat="1" applyFont="1" applyBorder="1">
      <alignment/>
      <protection/>
    </xf>
    <xf numFmtId="3" fontId="44" fillId="0" borderId="10" xfId="123" applyNumberFormat="1" applyFont="1" applyBorder="1">
      <alignment/>
      <protection/>
    </xf>
    <xf numFmtId="3" fontId="44" fillId="0" borderId="10" xfId="124" applyNumberFormat="1" applyFont="1" applyBorder="1">
      <alignment/>
      <protection/>
    </xf>
    <xf numFmtId="3" fontId="44" fillId="0" borderId="10" xfId="125" applyNumberFormat="1" applyFont="1" applyBorder="1">
      <alignment/>
      <protection/>
    </xf>
    <xf numFmtId="3" fontId="44" fillId="0" borderId="10" xfId="126" applyNumberFormat="1" applyFont="1" applyBorder="1">
      <alignment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3" fillId="0" borderId="0" xfId="0" applyNumberFormat="1" applyFont="1" applyAlignment="1">
      <alignment wrapText="1"/>
    </xf>
    <xf numFmtId="3" fontId="26" fillId="0" borderId="0" xfId="0" applyNumberFormat="1" applyFont="1" applyAlignment="1">
      <alignment horizontal="center" wrapText="1"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60" xfId="107"/>
    <cellStyle name="Обычный 61" xfId="108"/>
    <cellStyle name="Обычный 62" xfId="109"/>
    <cellStyle name="Обычный 63" xfId="110"/>
    <cellStyle name="Обычный 64" xfId="111"/>
    <cellStyle name="Обычный 65" xfId="112"/>
    <cellStyle name="Обычный 66" xfId="113"/>
    <cellStyle name="Обычный 67" xfId="114"/>
    <cellStyle name="Обычный 68" xfId="115"/>
    <cellStyle name="Обычный 69" xfId="116"/>
    <cellStyle name="Обычный 7" xfId="117"/>
    <cellStyle name="Обычный 70" xfId="118"/>
    <cellStyle name="Обычный 71" xfId="119"/>
    <cellStyle name="Обычный 72" xfId="120"/>
    <cellStyle name="Обычный 73" xfId="121"/>
    <cellStyle name="Обычный 74" xfId="122"/>
    <cellStyle name="Обычный 75" xfId="123"/>
    <cellStyle name="Обычный 76" xfId="124"/>
    <cellStyle name="Обычный 77" xfId="125"/>
    <cellStyle name="Обычный 78" xfId="126"/>
    <cellStyle name="Обычный 8" xfId="127"/>
    <cellStyle name="Обычный 9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="90" zoomScaleNormal="90" zoomScalePageLayoutView="0" workbookViewId="0" topLeftCell="A1">
      <selection activeCell="F33" sqref="F33"/>
    </sheetView>
  </sheetViews>
  <sheetFormatPr defaultColWidth="9.00390625" defaultRowHeight="12.75"/>
  <cols>
    <col min="1" max="1" width="5.875" style="0" customWidth="1"/>
    <col min="2" max="2" width="22.375" style="2" customWidth="1"/>
    <col min="3" max="3" width="12.125" style="2" customWidth="1"/>
    <col min="4" max="4" width="12.00390625" style="2" customWidth="1"/>
    <col min="5" max="5" width="11.25390625" style="2" customWidth="1"/>
    <col min="6" max="6" width="12.625" style="0" customWidth="1"/>
    <col min="7" max="7" width="11.00390625" style="0" customWidth="1"/>
    <col min="8" max="8" width="11.875" style="0" customWidth="1"/>
    <col min="9" max="9" width="10.75390625" style="0" customWidth="1"/>
    <col min="10" max="10" width="10.875" style="0" customWidth="1"/>
    <col min="11" max="11" width="11.25390625" style="0" customWidth="1"/>
    <col min="12" max="12" width="9.75390625" style="0" customWidth="1"/>
    <col min="13" max="13" width="11.875" style="0" customWidth="1"/>
    <col min="14" max="14" width="10.00390625" style="0" customWidth="1"/>
    <col min="15" max="15" width="10.625" style="0" customWidth="1"/>
    <col min="16" max="16" width="10.375" style="0" customWidth="1"/>
    <col min="17" max="17" width="10.75390625" style="0" customWidth="1"/>
    <col min="18" max="18" width="11.75390625" style="0" customWidth="1"/>
    <col min="19" max="19" width="8.75390625" style="0" customWidth="1"/>
    <col min="20" max="20" width="9.375" style="0" customWidth="1"/>
    <col min="21" max="21" width="11.75390625" style="0" customWidth="1"/>
    <col min="22" max="22" width="10.875" style="0" customWidth="1"/>
    <col min="23" max="23" width="10.75390625" style="0" customWidth="1"/>
    <col min="24" max="24" width="9.375" style="0" customWidth="1"/>
    <col min="25" max="25" width="9.125" style="0" customWidth="1"/>
    <col min="26" max="26" width="10.625" style="0" customWidth="1"/>
    <col min="27" max="27" width="9.875" style="0" customWidth="1"/>
    <col min="28" max="28" width="11.00390625" style="0" customWidth="1"/>
    <col min="29" max="29" width="10.00390625" style="0" customWidth="1"/>
    <col min="30" max="30" width="9.375" style="0" customWidth="1"/>
    <col min="31" max="31" width="14.00390625" style="0" customWidth="1"/>
    <col min="32" max="32" width="11.00390625" style="0" customWidth="1"/>
    <col min="33" max="33" width="11.125" style="0" customWidth="1"/>
    <col min="34" max="34" width="9.75390625" style="0" customWidth="1"/>
    <col min="35" max="35" width="9.375" style="0" customWidth="1"/>
    <col min="36" max="36" width="12.875" style="0" customWidth="1"/>
    <col min="38" max="38" width="11.875" style="0" customWidth="1"/>
    <col min="39" max="39" width="9.00390625" style="0" customWidth="1"/>
    <col min="40" max="40" width="11.875" style="0" customWidth="1"/>
    <col min="41" max="41" width="12.375" style="0" customWidth="1"/>
    <col min="42" max="42" width="11.125" style="0" customWidth="1"/>
    <col min="43" max="43" width="10.125" style="0" customWidth="1"/>
    <col min="44" max="44" width="9.625" style="0" customWidth="1"/>
  </cols>
  <sheetData>
    <row r="1" spans="2:45" s="4" customFormat="1" ht="28.5" customHeight="1">
      <c r="B1" s="8"/>
      <c r="C1" s="51" t="s">
        <v>48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  <c r="P1" s="8"/>
      <c r="Q1" s="8"/>
      <c r="R1" s="8"/>
      <c r="S1" s="8"/>
      <c r="T1" s="8"/>
      <c r="U1" s="8"/>
      <c r="V1" s="8"/>
      <c r="W1" s="8"/>
      <c r="X1" s="5"/>
      <c r="Y1" s="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S1" s="9"/>
    </row>
    <row r="2" spans="2:44" s="6" customFormat="1" ht="20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5"/>
      <c r="O2" s="14" t="s">
        <v>46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O2" s="18"/>
      <c r="AP2" s="18"/>
      <c r="AQ2" s="18"/>
      <c r="AR2" s="18"/>
    </row>
    <row r="3" spans="1:44" ht="15" customHeight="1">
      <c r="A3" s="49" t="s">
        <v>12</v>
      </c>
      <c r="B3" s="50" t="s">
        <v>9</v>
      </c>
      <c r="C3" s="50" t="s">
        <v>11</v>
      </c>
      <c r="D3" s="50"/>
      <c r="E3" s="48" t="s">
        <v>49</v>
      </c>
      <c r="F3" s="49" t="s">
        <v>13</v>
      </c>
      <c r="G3" s="49"/>
      <c r="H3" s="49"/>
      <c r="I3" s="49"/>
      <c r="J3" s="49"/>
      <c r="K3" s="49"/>
      <c r="L3" s="49"/>
      <c r="M3" s="49"/>
      <c r="N3" s="49"/>
      <c r="O3" s="49"/>
      <c r="P3" s="49" t="s">
        <v>44</v>
      </c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4" t="s">
        <v>13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6"/>
    </row>
    <row r="4" spans="1:44" s="1" customFormat="1" ht="12.75" customHeight="1">
      <c r="A4" s="49"/>
      <c r="B4" s="50"/>
      <c r="C4" s="50"/>
      <c r="D4" s="50"/>
      <c r="E4" s="48"/>
      <c r="F4" s="47" t="s">
        <v>41</v>
      </c>
      <c r="G4" s="47"/>
      <c r="H4" s="47"/>
      <c r="I4" s="47"/>
      <c r="J4" s="47"/>
      <c r="K4" s="47" t="s">
        <v>0</v>
      </c>
      <c r="L4" s="47"/>
      <c r="M4" s="47"/>
      <c r="N4" s="47"/>
      <c r="O4" s="47"/>
      <c r="P4" s="47" t="s">
        <v>1</v>
      </c>
      <c r="Q4" s="47"/>
      <c r="R4" s="47"/>
      <c r="S4" s="47"/>
      <c r="T4" s="47"/>
      <c r="U4" s="47" t="s">
        <v>2</v>
      </c>
      <c r="V4" s="47"/>
      <c r="W4" s="47"/>
      <c r="X4" s="47"/>
      <c r="Y4" s="47"/>
      <c r="Z4" s="47" t="s">
        <v>40</v>
      </c>
      <c r="AA4" s="47"/>
      <c r="AB4" s="47"/>
      <c r="AC4" s="47"/>
      <c r="AD4" s="47"/>
      <c r="AE4" s="46" t="s">
        <v>3</v>
      </c>
      <c r="AF4" s="46"/>
      <c r="AG4" s="46"/>
      <c r="AH4" s="46"/>
      <c r="AI4" s="46"/>
      <c r="AJ4" s="49">
        <v>1100</v>
      </c>
      <c r="AK4" s="49"/>
      <c r="AL4" s="49"/>
      <c r="AM4" s="49"/>
      <c r="AN4" s="49"/>
      <c r="AO4" s="50" t="s">
        <v>42</v>
      </c>
      <c r="AP4" s="50"/>
      <c r="AQ4" s="48" t="s">
        <v>43</v>
      </c>
      <c r="AR4" s="48"/>
    </row>
    <row r="5" spans="1:44" s="3" customFormat="1" ht="39.75" customHeight="1">
      <c r="A5" s="49"/>
      <c r="B5" s="50"/>
      <c r="C5" s="50"/>
      <c r="D5" s="50"/>
      <c r="E5" s="48"/>
      <c r="F5" s="50" t="s">
        <v>4</v>
      </c>
      <c r="G5" s="50"/>
      <c r="H5" s="48" t="s">
        <v>49</v>
      </c>
      <c r="I5" s="48" t="s">
        <v>43</v>
      </c>
      <c r="J5" s="48"/>
      <c r="K5" s="50" t="s">
        <v>5</v>
      </c>
      <c r="L5" s="50"/>
      <c r="M5" s="48" t="s">
        <v>49</v>
      </c>
      <c r="N5" s="48" t="s">
        <v>43</v>
      </c>
      <c r="O5" s="48"/>
      <c r="P5" s="50" t="s">
        <v>6</v>
      </c>
      <c r="Q5" s="50"/>
      <c r="R5" s="48" t="s">
        <v>49</v>
      </c>
      <c r="S5" s="48" t="s">
        <v>43</v>
      </c>
      <c r="T5" s="48"/>
      <c r="U5" s="50" t="s">
        <v>7</v>
      </c>
      <c r="V5" s="50"/>
      <c r="W5" s="48" t="s">
        <v>49</v>
      </c>
      <c r="X5" s="48" t="s">
        <v>43</v>
      </c>
      <c r="Y5" s="48"/>
      <c r="Z5" s="50" t="s">
        <v>39</v>
      </c>
      <c r="AA5" s="50"/>
      <c r="AB5" s="48" t="s">
        <v>49</v>
      </c>
      <c r="AC5" s="48" t="s">
        <v>43</v>
      </c>
      <c r="AD5" s="48"/>
      <c r="AE5" s="50" t="s">
        <v>8</v>
      </c>
      <c r="AF5" s="50"/>
      <c r="AG5" s="48" t="s">
        <v>49</v>
      </c>
      <c r="AH5" s="48" t="s">
        <v>43</v>
      </c>
      <c r="AI5" s="48"/>
      <c r="AJ5" s="49" t="s">
        <v>38</v>
      </c>
      <c r="AK5" s="49"/>
      <c r="AL5" s="48" t="s">
        <v>49</v>
      </c>
      <c r="AM5" s="48" t="s">
        <v>43</v>
      </c>
      <c r="AN5" s="48"/>
      <c r="AO5" s="50"/>
      <c r="AP5" s="50"/>
      <c r="AQ5" s="48"/>
      <c r="AR5" s="48"/>
    </row>
    <row r="6" spans="1:44" s="3" customFormat="1" ht="17.25" customHeight="1">
      <c r="A6" s="49"/>
      <c r="B6" s="50"/>
      <c r="C6" s="12" t="s">
        <v>45</v>
      </c>
      <c r="D6" s="12" t="s">
        <v>47</v>
      </c>
      <c r="E6" s="48"/>
      <c r="F6" s="12" t="s">
        <v>45</v>
      </c>
      <c r="G6" s="12" t="s">
        <v>47</v>
      </c>
      <c r="H6" s="48"/>
      <c r="I6" s="12" t="s">
        <v>45</v>
      </c>
      <c r="J6" s="12" t="s">
        <v>47</v>
      </c>
      <c r="K6" s="12" t="s">
        <v>45</v>
      </c>
      <c r="L6" s="12" t="s">
        <v>47</v>
      </c>
      <c r="M6" s="48"/>
      <c r="N6" s="12" t="s">
        <v>45</v>
      </c>
      <c r="O6" s="12" t="s">
        <v>47</v>
      </c>
      <c r="P6" s="12" t="s">
        <v>45</v>
      </c>
      <c r="Q6" s="12" t="s">
        <v>47</v>
      </c>
      <c r="R6" s="48"/>
      <c r="S6" s="12" t="s">
        <v>45</v>
      </c>
      <c r="T6" s="12" t="s">
        <v>47</v>
      </c>
      <c r="U6" s="12" t="s">
        <v>45</v>
      </c>
      <c r="V6" s="12" t="s">
        <v>47</v>
      </c>
      <c r="W6" s="48"/>
      <c r="X6" s="12" t="s">
        <v>45</v>
      </c>
      <c r="Y6" s="12" t="s">
        <v>47</v>
      </c>
      <c r="Z6" s="12" t="s">
        <v>45</v>
      </c>
      <c r="AA6" s="12" t="s">
        <v>47</v>
      </c>
      <c r="AB6" s="48"/>
      <c r="AC6" s="12" t="s">
        <v>45</v>
      </c>
      <c r="AD6" s="12" t="s">
        <v>47</v>
      </c>
      <c r="AE6" s="12" t="s">
        <v>45</v>
      </c>
      <c r="AF6" s="12" t="s">
        <v>47</v>
      </c>
      <c r="AG6" s="48"/>
      <c r="AH6" s="12" t="s">
        <v>45</v>
      </c>
      <c r="AI6" s="12" t="s">
        <v>47</v>
      </c>
      <c r="AJ6" s="12" t="s">
        <v>45</v>
      </c>
      <c r="AK6" s="12" t="s">
        <v>47</v>
      </c>
      <c r="AL6" s="48"/>
      <c r="AM6" s="12" t="s">
        <v>45</v>
      </c>
      <c r="AN6" s="12" t="s">
        <v>47</v>
      </c>
      <c r="AO6" s="12" t="s">
        <v>45</v>
      </c>
      <c r="AP6" s="12" t="s">
        <v>47</v>
      </c>
      <c r="AQ6" s="12" t="s">
        <v>45</v>
      </c>
      <c r="AR6" s="12" t="s">
        <v>47</v>
      </c>
    </row>
    <row r="7" spans="1:44" s="3" customFormat="1" ht="15.75" customHeight="1">
      <c r="A7" s="13" t="s">
        <v>36</v>
      </c>
      <c r="B7" s="12" t="s">
        <v>37</v>
      </c>
      <c r="C7" s="12">
        <v>1</v>
      </c>
      <c r="D7" s="12">
        <v>2</v>
      </c>
      <c r="E7" s="11">
        <v>3</v>
      </c>
      <c r="F7" s="12">
        <v>4</v>
      </c>
      <c r="G7" s="12">
        <v>5</v>
      </c>
      <c r="H7" s="11">
        <v>6</v>
      </c>
      <c r="I7" s="11">
        <v>7</v>
      </c>
      <c r="J7" s="11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20</v>
      </c>
      <c r="W7" s="12">
        <v>21</v>
      </c>
      <c r="X7" s="12">
        <v>22</v>
      </c>
      <c r="Y7" s="12">
        <v>23</v>
      </c>
      <c r="Z7" s="12">
        <v>24</v>
      </c>
      <c r="AA7" s="12">
        <v>25</v>
      </c>
      <c r="AB7" s="12">
        <v>26</v>
      </c>
      <c r="AC7" s="12">
        <v>27</v>
      </c>
      <c r="AD7" s="12">
        <v>28</v>
      </c>
      <c r="AE7" s="12">
        <v>29</v>
      </c>
      <c r="AF7" s="12">
        <v>30</v>
      </c>
      <c r="AG7" s="13">
        <v>31</v>
      </c>
      <c r="AH7" s="13">
        <v>32</v>
      </c>
      <c r="AI7" s="13">
        <v>33</v>
      </c>
      <c r="AJ7" s="12">
        <v>34</v>
      </c>
      <c r="AK7" s="12">
        <v>35</v>
      </c>
      <c r="AL7" s="12">
        <v>36</v>
      </c>
      <c r="AM7" s="15">
        <v>37</v>
      </c>
      <c r="AN7" s="15">
        <v>38</v>
      </c>
      <c r="AO7" s="16">
        <v>39</v>
      </c>
      <c r="AP7" s="16">
        <v>40</v>
      </c>
      <c r="AQ7" s="15">
        <v>41</v>
      </c>
      <c r="AR7" s="15">
        <v>42</v>
      </c>
    </row>
    <row r="8" spans="1:44" ht="28.5">
      <c r="A8" s="17">
        <v>1</v>
      </c>
      <c r="B8" s="28" t="s">
        <v>15</v>
      </c>
      <c r="C8" s="30">
        <v>622417</v>
      </c>
      <c r="D8" s="38">
        <v>699099.6971</v>
      </c>
      <c r="E8" s="20">
        <f>D8/C8*100</f>
        <v>112.32014824466556</v>
      </c>
      <c r="F8" s="31">
        <v>59584</v>
      </c>
      <c r="G8" s="39">
        <v>64250.957</v>
      </c>
      <c r="H8" s="20">
        <f>G8/F8*100</f>
        <v>107.83256746777658</v>
      </c>
      <c r="I8" s="20">
        <f>F8/C8*100</f>
        <v>9.573003308071598</v>
      </c>
      <c r="J8" s="20">
        <f>G8/D8*100</f>
        <v>9.19052851353324</v>
      </c>
      <c r="K8" s="32">
        <v>1811</v>
      </c>
      <c r="L8" s="40">
        <v>11839.3457</v>
      </c>
      <c r="M8" s="20" t="s">
        <v>50</v>
      </c>
      <c r="N8" s="20">
        <f>K8/C8*100</f>
        <v>0.2909624897777535</v>
      </c>
      <c r="O8" s="20">
        <f>L8/D8*100</f>
        <v>1.6935132069305543</v>
      </c>
      <c r="P8" s="33">
        <v>77643</v>
      </c>
      <c r="Q8" s="41">
        <v>50681.0026</v>
      </c>
      <c r="R8" s="20">
        <f>Q8/P8*100</f>
        <v>65.2744002678928</v>
      </c>
      <c r="S8" s="20">
        <f>P8/C8*100</f>
        <v>12.47443434224965</v>
      </c>
      <c r="T8" s="20">
        <f>Q8/D8*100</f>
        <v>7.249467108945197</v>
      </c>
      <c r="U8" s="34">
        <v>314992</v>
      </c>
      <c r="V8" s="42">
        <v>374043.2684</v>
      </c>
      <c r="W8" s="20">
        <f>V8/U8*100</f>
        <v>118.74691052471174</v>
      </c>
      <c r="X8" s="20">
        <f>U8/C8*100</f>
        <v>50.607872214287205</v>
      </c>
      <c r="Y8" s="20">
        <f>V8/D8*100</f>
        <v>53.50356607957397</v>
      </c>
      <c r="Z8" s="35">
        <v>38516</v>
      </c>
      <c r="AA8" s="43">
        <v>39390.8806</v>
      </c>
      <c r="AB8" s="20">
        <f>AA8/Z8*100</f>
        <v>102.2714731540139</v>
      </c>
      <c r="AC8" s="20">
        <f>Z8/C8*100</f>
        <v>6.188134321523994</v>
      </c>
      <c r="AD8" s="20">
        <f>AA8/D8*100</f>
        <v>5.634515472314027</v>
      </c>
      <c r="AE8" s="36">
        <v>111616</v>
      </c>
      <c r="AF8" s="44">
        <v>141369.0485</v>
      </c>
      <c r="AG8" s="20">
        <f>AF8/AE8*100</f>
        <v>126.65661598695527</v>
      </c>
      <c r="AH8" s="20">
        <f>AE8/C8*100</f>
        <v>17.932672147450983</v>
      </c>
      <c r="AI8" s="20">
        <f>AF8/D8*100</f>
        <v>20.221586289684577</v>
      </c>
      <c r="AJ8" s="37">
        <v>14387</v>
      </c>
      <c r="AK8" s="45">
        <v>13103.2924</v>
      </c>
      <c r="AL8" s="20">
        <f>AK8/AJ8*100</f>
        <v>91.07730868144853</v>
      </c>
      <c r="AM8" s="21">
        <f>AJ8/C8*100</f>
        <v>2.311472855015207</v>
      </c>
      <c r="AN8" s="21">
        <f>AK8/D8*100</f>
        <v>1.874309551892953</v>
      </c>
      <c r="AO8" s="19">
        <f>C8-F8-K8-P8-U8-Z8-AE8-AJ8</f>
        <v>3868</v>
      </c>
      <c r="AP8" s="19">
        <f>D8-G8-L8-Q8-V8-AA8-AF8-AK8</f>
        <v>4421.9018999999735</v>
      </c>
      <c r="AQ8" s="21">
        <f>AO8/C8*100</f>
        <v>0.621448321623606</v>
      </c>
      <c r="AR8" s="21">
        <f>AP8/D8*100</f>
        <v>0.6325137771254762</v>
      </c>
    </row>
    <row r="9" spans="1:44" ht="15">
      <c r="A9" s="17">
        <v>2</v>
      </c>
      <c r="B9" s="29" t="s">
        <v>16</v>
      </c>
      <c r="C9" s="30">
        <v>992719</v>
      </c>
      <c r="D9" s="38">
        <v>1293929.245</v>
      </c>
      <c r="E9" s="20">
        <f aca="true" t="shared" si="0" ref="E9:E30">D9/C9*100</f>
        <v>130.34194419568882</v>
      </c>
      <c r="F9" s="31">
        <v>68093</v>
      </c>
      <c r="G9" s="39">
        <v>75851.0412</v>
      </c>
      <c r="H9" s="20">
        <f aca="true" t="shared" si="1" ref="H9:H30">G9/F9*100</f>
        <v>111.39330210153761</v>
      </c>
      <c r="I9" s="20">
        <f aca="true" t="shared" si="2" ref="I9:I30">F9/C9*100</f>
        <v>6.859242142036165</v>
      </c>
      <c r="J9" s="20">
        <f aca="true" t="shared" si="3" ref="J9:J30">G9/D9*100</f>
        <v>5.862070240169894</v>
      </c>
      <c r="K9" s="32">
        <v>8368</v>
      </c>
      <c r="L9" s="40">
        <v>10923.9389</v>
      </c>
      <c r="M9" s="20">
        <f>L9/K9*100</f>
        <v>130.54420291586996</v>
      </c>
      <c r="N9" s="20">
        <f aca="true" t="shared" si="4" ref="N9:N30">K9/C9*100</f>
        <v>0.8429374274089647</v>
      </c>
      <c r="O9" s="20">
        <f aca="true" t="shared" si="5" ref="O9:O30">L9/D9*100</f>
        <v>0.8442454594957391</v>
      </c>
      <c r="P9" s="33">
        <v>144670</v>
      </c>
      <c r="Q9" s="41">
        <v>190586.0995</v>
      </c>
      <c r="R9" s="20">
        <f aca="true" t="shared" si="6" ref="R9:R30">Q9/P9*100</f>
        <v>131.73850798368701</v>
      </c>
      <c r="S9" s="20">
        <f aca="true" t="shared" si="7" ref="S9:S30">P9/C9*100</f>
        <v>14.573106790541937</v>
      </c>
      <c r="T9" s="20">
        <f aca="true" t="shared" si="8" ref="T9:T30">Q9/D9*100</f>
        <v>14.729252023359281</v>
      </c>
      <c r="U9" s="34">
        <v>536900</v>
      </c>
      <c r="V9" s="42">
        <v>687215.7253</v>
      </c>
      <c r="W9" s="20">
        <f aca="true" t="shared" si="9" ref="W9:W30">V9/U9*100</f>
        <v>127.99696876513318</v>
      </c>
      <c r="X9" s="20">
        <f aca="true" t="shared" si="10" ref="X9:X30">U9/C9*100</f>
        <v>54.0837840315336</v>
      </c>
      <c r="Y9" s="20">
        <f aca="true" t="shared" si="11" ref="Y9:Y30">V9/D9*100</f>
        <v>53.11076536491761</v>
      </c>
      <c r="Z9" s="35">
        <v>60415</v>
      </c>
      <c r="AA9" s="43">
        <v>98063.3059</v>
      </c>
      <c r="AB9" s="20">
        <f aca="true" t="shared" si="12" ref="AB9:AB30">AA9/Z9*100</f>
        <v>162.3161564181081</v>
      </c>
      <c r="AC9" s="20">
        <f aca="true" t="shared" si="13" ref="AC9:AC30">Z9/C9*100</f>
        <v>6.085810788349976</v>
      </c>
      <c r="AD9" s="20">
        <f aca="true" t="shared" si="14" ref="AD9:AD30">AA9/D9*100</f>
        <v>7.578722428520425</v>
      </c>
      <c r="AE9" s="36">
        <v>160519</v>
      </c>
      <c r="AF9" s="44">
        <v>211571.5224</v>
      </c>
      <c r="AG9" s="20">
        <f aca="true" t="shared" si="15" ref="AG9:AG30">AF9/AE9*100</f>
        <v>131.80466013369133</v>
      </c>
      <c r="AH9" s="20">
        <f aca="true" t="shared" si="16" ref="AH9:AH30">AE9/C9*100</f>
        <v>16.169631083922038</v>
      </c>
      <c r="AI9" s="20">
        <f aca="true" t="shared" si="17" ref="AI9:AI30">AF9/D9*100</f>
        <v>16.35108899636935</v>
      </c>
      <c r="AJ9" s="37">
        <v>10633</v>
      </c>
      <c r="AK9" s="45">
        <v>15308.1934</v>
      </c>
      <c r="AL9" s="20">
        <f aca="true" t="shared" si="18" ref="AL9:AL30">AK9/AJ9*100</f>
        <v>143.96871437976114</v>
      </c>
      <c r="AM9" s="21">
        <f aca="true" t="shared" si="19" ref="AM9:AM30">AJ9/C9*100</f>
        <v>1.0710986694119886</v>
      </c>
      <c r="AN9" s="21">
        <f aca="true" t="shared" si="20" ref="AN9:AN30">AK9/D9*100</f>
        <v>1.1830780901779523</v>
      </c>
      <c r="AO9" s="19">
        <f aca="true" t="shared" si="21" ref="AO9:AO29">C9-F9-K9-P9-U9-Z9-AE9-AJ9</f>
        <v>3121</v>
      </c>
      <c r="AP9" s="19">
        <f aca="true" t="shared" si="22" ref="AP9:AP29">D9-G9-L9-Q9-V9-AA9-AF9-AK9</f>
        <v>4409.418400000013</v>
      </c>
      <c r="AQ9" s="21">
        <f aca="true" t="shared" si="23" ref="AQ9:AQ30">AO9/C9*100</f>
        <v>0.31438906679533685</v>
      </c>
      <c r="AR9" s="21">
        <f aca="true" t="shared" si="24" ref="AR9:AR30">AP9/D9*100</f>
        <v>0.34077739698974135</v>
      </c>
    </row>
    <row r="10" spans="1:44" ht="15">
      <c r="A10" s="17">
        <v>3</v>
      </c>
      <c r="B10" s="29" t="s">
        <v>14</v>
      </c>
      <c r="C10" s="30">
        <v>299640</v>
      </c>
      <c r="D10" s="38">
        <v>329031.4922</v>
      </c>
      <c r="E10" s="20">
        <f t="shared" si="0"/>
        <v>109.80893478841276</v>
      </c>
      <c r="F10" s="31">
        <v>41560</v>
      </c>
      <c r="G10" s="39">
        <v>43452.3678</v>
      </c>
      <c r="H10" s="20">
        <f t="shared" si="1"/>
        <v>104.55333926852744</v>
      </c>
      <c r="I10" s="20">
        <f t="shared" si="2"/>
        <v>13.869977306100653</v>
      </c>
      <c r="J10" s="20">
        <f t="shared" si="3"/>
        <v>13.206142521332795</v>
      </c>
      <c r="K10" s="32">
        <v>2467</v>
      </c>
      <c r="L10" s="40">
        <v>23788.1748</v>
      </c>
      <c r="M10" s="20" t="s">
        <v>50</v>
      </c>
      <c r="N10" s="20">
        <f t="shared" si="4"/>
        <v>0.8233213189160326</v>
      </c>
      <c r="O10" s="20">
        <f t="shared" si="5"/>
        <v>7.2297562281790615</v>
      </c>
      <c r="P10" s="33">
        <v>44478</v>
      </c>
      <c r="Q10" s="41">
        <v>18448.7586</v>
      </c>
      <c r="R10" s="20">
        <f t="shared" si="6"/>
        <v>41.47839066504789</v>
      </c>
      <c r="S10" s="20">
        <f t="shared" si="7"/>
        <v>14.843812575090107</v>
      </c>
      <c r="T10" s="20">
        <f t="shared" si="8"/>
        <v>5.606988703922002</v>
      </c>
      <c r="U10" s="34">
        <v>133195</v>
      </c>
      <c r="V10" s="42">
        <v>154443.515</v>
      </c>
      <c r="W10" s="20">
        <f t="shared" si="9"/>
        <v>115.95293742257593</v>
      </c>
      <c r="X10" s="20">
        <f t="shared" si="10"/>
        <v>44.451675343745826</v>
      </c>
      <c r="Y10" s="20">
        <f t="shared" si="11"/>
        <v>46.93882459923391</v>
      </c>
      <c r="Z10" s="35">
        <v>23445</v>
      </c>
      <c r="AA10" s="43">
        <v>21039.6117</v>
      </c>
      <c r="AB10" s="20">
        <f t="shared" si="12"/>
        <v>89.74029302623161</v>
      </c>
      <c r="AC10" s="20">
        <f t="shared" si="13"/>
        <v>7.824389267120544</v>
      </c>
      <c r="AD10" s="20">
        <f t="shared" si="14"/>
        <v>6.3944066749729815</v>
      </c>
      <c r="AE10" s="36">
        <v>49967</v>
      </c>
      <c r="AF10" s="44">
        <v>62342.5602</v>
      </c>
      <c r="AG10" s="20">
        <f t="shared" si="15"/>
        <v>124.7674669281726</v>
      </c>
      <c r="AH10" s="20">
        <f t="shared" si="16"/>
        <v>16.675677479642236</v>
      </c>
      <c r="AI10" s="20">
        <f t="shared" si="17"/>
        <v>18.947292790474116</v>
      </c>
      <c r="AJ10" s="37">
        <v>3299</v>
      </c>
      <c r="AK10" s="45">
        <v>3712.7181</v>
      </c>
      <c r="AL10" s="20">
        <f t="shared" si="18"/>
        <v>112.54071233707184</v>
      </c>
      <c r="AM10" s="21">
        <f t="shared" si="19"/>
        <v>1.1009878520891736</v>
      </c>
      <c r="AN10" s="21">
        <f t="shared" si="20"/>
        <v>1.1283777352665212</v>
      </c>
      <c r="AO10" s="19">
        <f t="shared" si="21"/>
        <v>1229</v>
      </c>
      <c r="AP10" s="19">
        <f t="shared" si="22"/>
        <v>1803.78599999994</v>
      </c>
      <c r="AQ10" s="21">
        <f t="shared" si="23"/>
        <v>0.4101588572954212</v>
      </c>
      <c r="AR10" s="21">
        <f t="shared" si="24"/>
        <v>0.5482107466185998</v>
      </c>
    </row>
    <row r="11" spans="1:44" ht="28.5">
      <c r="A11" s="17">
        <v>4</v>
      </c>
      <c r="B11" s="29" t="s">
        <v>17</v>
      </c>
      <c r="C11" s="30">
        <v>649328</v>
      </c>
      <c r="D11" s="38">
        <v>752924.7045</v>
      </c>
      <c r="E11" s="20">
        <f t="shared" si="0"/>
        <v>115.95444898418057</v>
      </c>
      <c r="F11" s="31">
        <v>71221</v>
      </c>
      <c r="G11" s="39">
        <v>80529.2211</v>
      </c>
      <c r="H11" s="20">
        <f t="shared" si="1"/>
        <v>113.06948947641845</v>
      </c>
      <c r="I11" s="20">
        <f t="shared" si="2"/>
        <v>10.968416578370253</v>
      </c>
      <c r="J11" s="20">
        <f t="shared" si="3"/>
        <v>10.695521161505466</v>
      </c>
      <c r="K11" s="32">
        <v>975</v>
      </c>
      <c r="L11" s="40">
        <v>24285.3069</v>
      </c>
      <c r="M11" s="20" t="s">
        <v>50</v>
      </c>
      <c r="N11" s="20">
        <f t="shared" si="4"/>
        <v>0.15015523741468104</v>
      </c>
      <c r="O11" s="20">
        <f t="shared" si="5"/>
        <v>3.22546288557862</v>
      </c>
      <c r="P11" s="33">
        <v>52708</v>
      </c>
      <c r="Q11" s="41">
        <v>63036.068</v>
      </c>
      <c r="R11" s="20">
        <f t="shared" si="6"/>
        <v>119.5948774379601</v>
      </c>
      <c r="S11" s="20">
        <f t="shared" si="7"/>
        <v>8.117315131951802</v>
      </c>
      <c r="T11" s="20">
        <f t="shared" si="8"/>
        <v>8.372160937641276</v>
      </c>
      <c r="U11" s="34">
        <v>325759</v>
      </c>
      <c r="V11" s="42">
        <v>358081.6997</v>
      </c>
      <c r="W11" s="20">
        <f t="shared" si="9"/>
        <v>109.92227373610552</v>
      </c>
      <c r="X11" s="20">
        <f t="shared" si="10"/>
        <v>50.168635882019565</v>
      </c>
      <c r="Y11" s="20">
        <f t="shared" si="11"/>
        <v>47.55876617673129</v>
      </c>
      <c r="Z11" s="35">
        <v>61251</v>
      </c>
      <c r="AA11" s="43">
        <v>57694.3272</v>
      </c>
      <c r="AB11" s="20">
        <f t="shared" si="12"/>
        <v>94.19328206886418</v>
      </c>
      <c r="AC11" s="20">
        <f t="shared" si="13"/>
        <v>9.432983022447823</v>
      </c>
      <c r="AD11" s="20">
        <f t="shared" si="14"/>
        <v>7.662695466781566</v>
      </c>
      <c r="AE11" s="36">
        <v>117839</v>
      </c>
      <c r="AF11" s="44">
        <v>158107.3353</v>
      </c>
      <c r="AG11" s="20">
        <f t="shared" si="15"/>
        <v>134.17233284396508</v>
      </c>
      <c r="AH11" s="20">
        <f t="shared" si="16"/>
        <v>18.147838996624202</v>
      </c>
      <c r="AI11" s="20">
        <f t="shared" si="17"/>
        <v>20.999089863175023</v>
      </c>
      <c r="AJ11" s="37">
        <v>15582</v>
      </c>
      <c r="AK11" s="45">
        <v>5118.4726</v>
      </c>
      <c r="AL11" s="20">
        <f t="shared" si="18"/>
        <v>32.84862405339494</v>
      </c>
      <c r="AM11" s="21">
        <f t="shared" si="19"/>
        <v>2.3997117019441636</v>
      </c>
      <c r="AN11" s="21">
        <f t="shared" si="20"/>
        <v>0.6798120143234057</v>
      </c>
      <c r="AO11" s="19">
        <f t="shared" si="21"/>
        <v>3993</v>
      </c>
      <c r="AP11" s="19">
        <f t="shared" si="22"/>
        <v>6072.273700000086</v>
      </c>
      <c r="AQ11" s="21">
        <f t="shared" si="23"/>
        <v>0.6149434492275091</v>
      </c>
      <c r="AR11" s="21">
        <f t="shared" si="24"/>
        <v>0.8064914942633665</v>
      </c>
    </row>
    <row r="12" spans="1:44" ht="15">
      <c r="A12" s="17">
        <v>5</v>
      </c>
      <c r="B12" s="29" t="s">
        <v>18</v>
      </c>
      <c r="C12" s="30">
        <v>335135</v>
      </c>
      <c r="D12" s="38">
        <v>371292.6094</v>
      </c>
      <c r="E12" s="20">
        <f t="shared" si="0"/>
        <v>110.78896844555179</v>
      </c>
      <c r="F12" s="31">
        <v>39436</v>
      </c>
      <c r="G12" s="39">
        <v>41879.0212</v>
      </c>
      <c r="H12" s="20">
        <f t="shared" si="1"/>
        <v>106.1949011055888</v>
      </c>
      <c r="I12" s="20">
        <f t="shared" si="2"/>
        <v>11.76719829322512</v>
      </c>
      <c r="J12" s="20">
        <f t="shared" si="3"/>
        <v>11.279249879946573</v>
      </c>
      <c r="K12" s="32">
        <v>6939</v>
      </c>
      <c r="L12" s="40">
        <v>10760.4701</v>
      </c>
      <c r="M12" s="20">
        <f>L12/K12*100</f>
        <v>155.07234615938896</v>
      </c>
      <c r="N12" s="20">
        <f t="shared" si="4"/>
        <v>2.0705088993987495</v>
      </c>
      <c r="O12" s="20">
        <f t="shared" si="5"/>
        <v>2.898110500337904</v>
      </c>
      <c r="P12" s="33">
        <v>44859</v>
      </c>
      <c r="Q12" s="41">
        <v>12927.2972</v>
      </c>
      <c r="R12" s="20">
        <f t="shared" si="6"/>
        <v>28.817622327738025</v>
      </c>
      <c r="S12" s="20">
        <f t="shared" si="7"/>
        <v>13.385352171512974</v>
      </c>
      <c r="T12" s="20">
        <f t="shared" si="8"/>
        <v>3.481700651378492</v>
      </c>
      <c r="U12" s="34">
        <v>142810</v>
      </c>
      <c r="V12" s="42">
        <v>179195.6306</v>
      </c>
      <c r="W12" s="20">
        <f t="shared" si="9"/>
        <v>125.47834927526085</v>
      </c>
      <c r="X12" s="20">
        <f t="shared" si="10"/>
        <v>42.61267847285422</v>
      </c>
      <c r="Y12" s="20">
        <f t="shared" si="11"/>
        <v>48.26264408806193</v>
      </c>
      <c r="Z12" s="35">
        <v>24326</v>
      </c>
      <c r="AA12" s="43">
        <v>35457.4975</v>
      </c>
      <c r="AB12" s="20">
        <f t="shared" si="12"/>
        <v>145.75967072268355</v>
      </c>
      <c r="AC12" s="20">
        <f t="shared" si="13"/>
        <v>7.258567442970742</v>
      </c>
      <c r="AD12" s="20">
        <f t="shared" si="14"/>
        <v>9.549745026516543</v>
      </c>
      <c r="AE12" s="36">
        <v>71591</v>
      </c>
      <c r="AF12" s="44">
        <v>81197.4018</v>
      </c>
      <c r="AG12" s="20">
        <f t="shared" si="15"/>
        <v>113.41844896704893</v>
      </c>
      <c r="AH12" s="20">
        <f t="shared" si="16"/>
        <v>21.361839258806153</v>
      </c>
      <c r="AI12" s="20">
        <f t="shared" si="17"/>
        <v>21.868844071852944</v>
      </c>
      <c r="AJ12" s="37">
        <v>3973</v>
      </c>
      <c r="AK12" s="45">
        <v>8237.5824</v>
      </c>
      <c r="AL12" s="20">
        <f t="shared" si="18"/>
        <v>207.33909891769443</v>
      </c>
      <c r="AM12" s="21">
        <f t="shared" si="19"/>
        <v>1.1854924135050053</v>
      </c>
      <c r="AN12" s="21">
        <f t="shared" si="20"/>
        <v>2.218622776605151</v>
      </c>
      <c r="AO12" s="19">
        <f t="shared" si="21"/>
        <v>1201</v>
      </c>
      <c r="AP12" s="19">
        <f t="shared" si="22"/>
        <v>1637.7086000000418</v>
      </c>
      <c r="AQ12" s="21">
        <f t="shared" si="23"/>
        <v>0.35836304772703537</v>
      </c>
      <c r="AR12" s="21">
        <f t="shared" si="24"/>
        <v>0.44108300530046635</v>
      </c>
    </row>
    <row r="13" spans="1:44" ht="15">
      <c r="A13" s="17">
        <v>6</v>
      </c>
      <c r="B13" s="29" t="s">
        <v>19</v>
      </c>
      <c r="C13" s="30">
        <v>506105</v>
      </c>
      <c r="D13" s="38">
        <v>364913.4259</v>
      </c>
      <c r="E13" s="20">
        <f t="shared" si="0"/>
        <v>72.10231590282649</v>
      </c>
      <c r="F13" s="31">
        <v>42053</v>
      </c>
      <c r="G13" s="39">
        <v>43025.1006</v>
      </c>
      <c r="H13" s="20">
        <f t="shared" si="1"/>
        <v>102.31160820868904</v>
      </c>
      <c r="I13" s="20">
        <f t="shared" si="2"/>
        <v>8.309145335454106</v>
      </c>
      <c r="J13" s="20">
        <f t="shared" si="3"/>
        <v>11.790495374042635</v>
      </c>
      <c r="K13" s="32">
        <v>4109</v>
      </c>
      <c r="L13" s="40">
        <v>7136.1077</v>
      </c>
      <c r="M13" s="20">
        <f>L13/K13*100</f>
        <v>173.6701800924799</v>
      </c>
      <c r="N13" s="20">
        <f t="shared" si="4"/>
        <v>0.8118868614220368</v>
      </c>
      <c r="O13" s="20">
        <f t="shared" si="5"/>
        <v>1.9555618383730176</v>
      </c>
      <c r="P13" s="33">
        <v>34660</v>
      </c>
      <c r="Q13" s="41">
        <v>25021.7782</v>
      </c>
      <c r="R13" s="20">
        <f t="shared" si="6"/>
        <v>72.19208944027697</v>
      </c>
      <c r="S13" s="20">
        <f t="shared" si="7"/>
        <v>6.848381264757313</v>
      </c>
      <c r="T13" s="20">
        <f t="shared" si="8"/>
        <v>6.85690808396206</v>
      </c>
      <c r="U13" s="34">
        <v>256647</v>
      </c>
      <c r="V13" s="42">
        <v>175243.0758</v>
      </c>
      <c r="W13" s="20">
        <f t="shared" si="9"/>
        <v>68.28175501759225</v>
      </c>
      <c r="X13" s="20">
        <f t="shared" si="10"/>
        <v>50.71022811471928</v>
      </c>
      <c r="Y13" s="20">
        <f t="shared" si="11"/>
        <v>48.02319217710099</v>
      </c>
      <c r="Z13" s="35">
        <v>98171</v>
      </c>
      <c r="AA13" s="43">
        <v>29604.1352</v>
      </c>
      <c r="AB13" s="20">
        <f t="shared" si="12"/>
        <v>30.155682635401494</v>
      </c>
      <c r="AC13" s="20">
        <f t="shared" si="13"/>
        <v>19.397358255697927</v>
      </c>
      <c r="AD13" s="20">
        <f t="shared" si="14"/>
        <v>8.11264620559964</v>
      </c>
      <c r="AE13" s="36">
        <v>67696</v>
      </c>
      <c r="AF13" s="44">
        <v>81794.6013</v>
      </c>
      <c r="AG13" s="20">
        <f t="shared" si="15"/>
        <v>120.82634321082486</v>
      </c>
      <c r="AH13" s="20">
        <f t="shared" si="16"/>
        <v>13.375880499105916</v>
      </c>
      <c r="AI13" s="20">
        <f t="shared" si="17"/>
        <v>22.414796358414833</v>
      </c>
      <c r="AJ13" s="37">
        <v>374</v>
      </c>
      <c r="AK13" s="45">
        <v>616.69</v>
      </c>
      <c r="AL13" s="20">
        <f t="shared" si="18"/>
        <v>164.89037433155082</v>
      </c>
      <c r="AM13" s="21">
        <f t="shared" si="19"/>
        <v>0.07389770897343437</v>
      </c>
      <c r="AN13" s="21">
        <f t="shared" si="20"/>
        <v>0.1689962484879897</v>
      </c>
      <c r="AO13" s="19">
        <f t="shared" si="21"/>
        <v>2395</v>
      </c>
      <c r="AP13" s="19">
        <f t="shared" si="22"/>
        <v>2471.9370999999833</v>
      </c>
      <c r="AQ13" s="21">
        <f t="shared" si="23"/>
        <v>0.47322195986998744</v>
      </c>
      <c r="AR13" s="21">
        <f t="shared" si="24"/>
        <v>0.6774037140188389</v>
      </c>
    </row>
    <row r="14" spans="1:44" ht="15">
      <c r="A14" s="17">
        <v>7</v>
      </c>
      <c r="B14" s="29" t="s">
        <v>20</v>
      </c>
      <c r="C14" s="30">
        <v>326136</v>
      </c>
      <c r="D14" s="38">
        <v>371974.8241</v>
      </c>
      <c r="E14" s="20">
        <f t="shared" si="0"/>
        <v>114.05512549979152</v>
      </c>
      <c r="F14" s="31">
        <v>36688</v>
      </c>
      <c r="G14" s="39">
        <v>44683.758</v>
      </c>
      <c r="H14" s="20">
        <f t="shared" si="1"/>
        <v>121.7939326210205</v>
      </c>
      <c r="I14" s="20">
        <f t="shared" si="2"/>
        <v>11.249294772732847</v>
      </c>
      <c r="J14" s="20">
        <f t="shared" si="3"/>
        <v>12.01257588013199</v>
      </c>
      <c r="K14" s="32">
        <v>13932</v>
      </c>
      <c r="L14" s="40">
        <v>13364.2859</v>
      </c>
      <c r="M14" s="20">
        <f>L14/K14*100</f>
        <v>95.92510694803332</v>
      </c>
      <c r="N14" s="20">
        <f t="shared" si="4"/>
        <v>4.271837515637649</v>
      </c>
      <c r="O14" s="20">
        <f t="shared" si="5"/>
        <v>3.5927931231193235</v>
      </c>
      <c r="P14" s="33">
        <v>29458</v>
      </c>
      <c r="Q14" s="41">
        <v>20122.8295</v>
      </c>
      <c r="R14" s="20">
        <f t="shared" si="6"/>
        <v>68.31023660805215</v>
      </c>
      <c r="S14" s="20">
        <f t="shared" si="7"/>
        <v>9.032428189466971</v>
      </c>
      <c r="T14" s="20">
        <f t="shared" si="8"/>
        <v>5.409728883853244</v>
      </c>
      <c r="U14" s="34">
        <v>139555</v>
      </c>
      <c r="V14" s="42">
        <v>172317.8669</v>
      </c>
      <c r="W14" s="20">
        <f t="shared" si="9"/>
        <v>123.4766700583999</v>
      </c>
      <c r="X14" s="20">
        <f t="shared" si="10"/>
        <v>42.79043098584639</v>
      </c>
      <c r="Y14" s="20">
        <f t="shared" si="11"/>
        <v>46.325142384817646</v>
      </c>
      <c r="Z14" s="35">
        <v>31383</v>
      </c>
      <c r="AA14" s="43">
        <v>35025.6668</v>
      </c>
      <c r="AB14" s="20">
        <f t="shared" si="12"/>
        <v>111.60713379855336</v>
      </c>
      <c r="AC14" s="20">
        <f t="shared" si="13"/>
        <v>9.622672750018397</v>
      </c>
      <c r="AD14" s="20">
        <f t="shared" si="14"/>
        <v>9.416139085419356</v>
      </c>
      <c r="AE14" s="36">
        <v>65177</v>
      </c>
      <c r="AF14" s="44">
        <v>82494.2231</v>
      </c>
      <c r="AG14" s="20">
        <f t="shared" si="15"/>
        <v>126.56953081608545</v>
      </c>
      <c r="AH14" s="20">
        <f t="shared" si="16"/>
        <v>19.984607648343022</v>
      </c>
      <c r="AI14" s="20">
        <f t="shared" si="17"/>
        <v>22.177367325758215</v>
      </c>
      <c r="AJ14" s="37">
        <v>8435</v>
      </c>
      <c r="AK14" s="45">
        <v>997.7578</v>
      </c>
      <c r="AL14" s="20">
        <f t="shared" si="18"/>
        <v>11.828782454060462</v>
      </c>
      <c r="AM14" s="21">
        <f t="shared" si="19"/>
        <v>2.5863443471435232</v>
      </c>
      <c r="AN14" s="21">
        <f t="shared" si="20"/>
        <v>0.2682326155846954</v>
      </c>
      <c r="AO14" s="19">
        <f t="shared" si="21"/>
        <v>1508</v>
      </c>
      <c r="AP14" s="19">
        <f t="shared" si="22"/>
        <v>2968.436100000042</v>
      </c>
      <c r="AQ14" s="21">
        <f t="shared" si="23"/>
        <v>0.46238379081119535</v>
      </c>
      <c r="AR14" s="21">
        <f t="shared" si="24"/>
        <v>0.7980207013155334</v>
      </c>
    </row>
    <row r="15" spans="1:44" ht="15">
      <c r="A15" s="17">
        <v>8</v>
      </c>
      <c r="B15" s="29" t="s">
        <v>21</v>
      </c>
      <c r="C15" s="30">
        <v>392725</v>
      </c>
      <c r="D15" s="38">
        <v>405286.7443</v>
      </c>
      <c r="E15" s="20">
        <f t="shared" si="0"/>
        <v>103.19861080909034</v>
      </c>
      <c r="F15" s="31">
        <v>39481</v>
      </c>
      <c r="G15" s="39">
        <v>40335.8195</v>
      </c>
      <c r="H15" s="20">
        <f t="shared" si="1"/>
        <v>102.16514146044932</v>
      </c>
      <c r="I15" s="20">
        <f t="shared" si="2"/>
        <v>10.05309058501496</v>
      </c>
      <c r="J15" s="20">
        <f t="shared" si="3"/>
        <v>9.952415189316616</v>
      </c>
      <c r="K15" s="32">
        <v>7398</v>
      </c>
      <c r="L15" s="40">
        <v>22493.6894</v>
      </c>
      <c r="M15" s="20" t="s">
        <v>50</v>
      </c>
      <c r="N15" s="20">
        <f t="shared" si="4"/>
        <v>1.8837609013941052</v>
      </c>
      <c r="O15" s="20">
        <f t="shared" si="5"/>
        <v>5.550067875733383</v>
      </c>
      <c r="P15" s="33">
        <v>34093</v>
      </c>
      <c r="Q15" s="41">
        <v>12061.7182</v>
      </c>
      <c r="R15" s="20">
        <f t="shared" si="6"/>
        <v>35.37887014929751</v>
      </c>
      <c r="S15" s="20">
        <f t="shared" si="7"/>
        <v>8.681138201031256</v>
      </c>
      <c r="T15" s="20">
        <f t="shared" si="8"/>
        <v>2.9760949178914458</v>
      </c>
      <c r="U15" s="34">
        <v>200687</v>
      </c>
      <c r="V15" s="42">
        <v>220746.3836</v>
      </c>
      <c r="W15" s="20">
        <f t="shared" si="9"/>
        <v>109.99535774614199</v>
      </c>
      <c r="X15" s="20">
        <f t="shared" si="10"/>
        <v>51.101152205741926</v>
      </c>
      <c r="Y15" s="20">
        <f t="shared" si="11"/>
        <v>54.4667168873897</v>
      </c>
      <c r="Z15" s="35">
        <v>35309</v>
      </c>
      <c r="AA15" s="43">
        <v>32088.3339</v>
      </c>
      <c r="AB15" s="20">
        <f t="shared" si="12"/>
        <v>90.87862556288765</v>
      </c>
      <c r="AC15" s="20">
        <f t="shared" si="13"/>
        <v>8.99076962250939</v>
      </c>
      <c r="AD15" s="20">
        <f t="shared" si="14"/>
        <v>7.917439775984304</v>
      </c>
      <c r="AE15" s="36">
        <v>71655</v>
      </c>
      <c r="AF15" s="44">
        <v>74254.3914</v>
      </c>
      <c r="AG15" s="20">
        <f t="shared" si="15"/>
        <v>103.62764831484195</v>
      </c>
      <c r="AH15" s="20">
        <f t="shared" si="16"/>
        <v>18.245591699026036</v>
      </c>
      <c r="AI15" s="20">
        <f t="shared" si="17"/>
        <v>18.321445851442814</v>
      </c>
      <c r="AJ15" s="37">
        <v>3532</v>
      </c>
      <c r="AK15" s="45">
        <v>2549.4084</v>
      </c>
      <c r="AL15" s="20">
        <f t="shared" si="18"/>
        <v>72.18030577576442</v>
      </c>
      <c r="AM15" s="21">
        <f t="shared" si="19"/>
        <v>0.8993570564644471</v>
      </c>
      <c r="AN15" s="21">
        <f t="shared" si="20"/>
        <v>0.6290381898384728</v>
      </c>
      <c r="AO15" s="19">
        <f t="shared" si="21"/>
        <v>570</v>
      </c>
      <c r="AP15" s="19">
        <f t="shared" si="22"/>
        <v>756.9999000000685</v>
      </c>
      <c r="AQ15" s="21">
        <f t="shared" si="23"/>
        <v>0.1451397288178751</v>
      </c>
      <c r="AR15" s="21">
        <f t="shared" si="24"/>
        <v>0.1867813124032807</v>
      </c>
    </row>
    <row r="16" spans="1:44" ht="15">
      <c r="A16" s="17">
        <v>9</v>
      </c>
      <c r="B16" s="29" t="s">
        <v>22</v>
      </c>
      <c r="C16" s="30">
        <v>497752</v>
      </c>
      <c r="D16" s="38">
        <v>614912.629</v>
      </c>
      <c r="E16" s="20">
        <f t="shared" si="0"/>
        <v>123.53795243414389</v>
      </c>
      <c r="F16" s="31">
        <v>50275</v>
      </c>
      <c r="G16" s="39">
        <v>55537.5067</v>
      </c>
      <c r="H16" s="20">
        <f t="shared" si="1"/>
        <v>110.4674424664346</v>
      </c>
      <c r="I16" s="20">
        <f t="shared" si="2"/>
        <v>10.100411449878655</v>
      </c>
      <c r="J16" s="20">
        <f t="shared" si="3"/>
        <v>9.03177200805222</v>
      </c>
      <c r="K16" s="32">
        <v>5127</v>
      </c>
      <c r="L16" s="40">
        <v>22379.3867</v>
      </c>
      <c r="M16" s="20" t="s">
        <v>50</v>
      </c>
      <c r="N16" s="20">
        <f t="shared" si="4"/>
        <v>1.0300310194635078</v>
      </c>
      <c r="O16" s="20">
        <f t="shared" si="5"/>
        <v>3.6394417100189367</v>
      </c>
      <c r="P16" s="33">
        <v>47475</v>
      </c>
      <c r="Q16" s="41">
        <v>37784.3716</v>
      </c>
      <c r="R16" s="20">
        <f t="shared" si="6"/>
        <v>79.58793385992628</v>
      </c>
      <c r="S16" s="20">
        <f t="shared" si="7"/>
        <v>9.537882318905801</v>
      </c>
      <c r="T16" s="20">
        <f t="shared" si="8"/>
        <v>6.144673213403786</v>
      </c>
      <c r="U16" s="34">
        <v>258396</v>
      </c>
      <c r="V16" s="42">
        <v>296245.0168</v>
      </c>
      <c r="W16" s="20">
        <f>V16/U16*100</f>
        <v>114.6476790662394</v>
      </c>
      <c r="X16" s="20">
        <f t="shared" si="10"/>
        <v>51.91259904530771</v>
      </c>
      <c r="Y16" s="20">
        <f t="shared" si="11"/>
        <v>48.17676574341426</v>
      </c>
      <c r="Z16" s="35">
        <v>45149</v>
      </c>
      <c r="AA16" s="43">
        <v>81790.1155</v>
      </c>
      <c r="AB16" s="20">
        <f t="shared" si="12"/>
        <v>181.15598462867396</v>
      </c>
      <c r="AC16" s="20">
        <f t="shared" si="13"/>
        <v>9.07058133367621</v>
      </c>
      <c r="AD16" s="20">
        <f t="shared" si="14"/>
        <v>13.3010954146463</v>
      </c>
      <c r="AE16" s="36">
        <v>80518</v>
      </c>
      <c r="AF16" s="44">
        <v>110022.7144</v>
      </c>
      <c r="AG16" s="20">
        <f t="shared" si="15"/>
        <v>136.64362552472738</v>
      </c>
      <c r="AH16" s="20">
        <f t="shared" si="16"/>
        <v>16.176328774168663</v>
      </c>
      <c r="AI16" s="20">
        <f t="shared" si="17"/>
        <v>17.89241417580318</v>
      </c>
      <c r="AJ16" s="37">
        <v>8067</v>
      </c>
      <c r="AK16" s="45">
        <v>8742.9872</v>
      </c>
      <c r="AL16" s="20">
        <f t="shared" si="18"/>
        <v>108.37966034461385</v>
      </c>
      <c r="AM16" s="21">
        <f t="shared" si="19"/>
        <v>1.6206866069850046</v>
      </c>
      <c r="AN16" s="21">
        <f t="shared" si="20"/>
        <v>1.421825929029667</v>
      </c>
      <c r="AO16" s="19">
        <f t="shared" si="21"/>
        <v>2745</v>
      </c>
      <c r="AP16" s="19">
        <f t="shared" si="22"/>
        <v>2410.5300999999054</v>
      </c>
      <c r="AQ16" s="21">
        <f t="shared" si="23"/>
        <v>0.5514794516144587</v>
      </c>
      <c r="AR16" s="21">
        <f t="shared" si="24"/>
        <v>0.3920118056316429</v>
      </c>
    </row>
    <row r="17" spans="1:44" ht="15">
      <c r="A17" s="17">
        <v>10</v>
      </c>
      <c r="B17" s="29" t="s">
        <v>23</v>
      </c>
      <c r="C17" s="30">
        <v>225490</v>
      </c>
      <c r="D17" s="38">
        <v>238207.7596</v>
      </c>
      <c r="E17" s="20">
        <f t="shared" si="0"/>
        <v>105.6400548139607</v>
      </c>
      <c r="F17" s="31">
        <v>32035</v>
      </c>
      <c r="G17" s="39">
        <v>35357.8541</v>
      </c>
      <c r="H17" s="20">
        <f t="shared" si="1"/>
        <v>110.37257405962228</v>
      </c>
      <c r="I17" s="20">
        <f t="shared" si="2"/>
        <v>14.206838440729078</v>
      </c>
      <c r="J17" s="20">
        <f t="shared" si="3"/>
        <v>14.843283929697812</v>
      </c>
      <c r="K17" s="32">
        <v>923</v>
      </c>
      <c r="L17" s="40">
        <v>2266.4707</v>
      </c>
      <c r="M17" s="20" t="s">
        <v>50</v>
      </c>
      <c r="N17" s="20">
        <f t="shared" si="4"/>
        <v>0.40933079072242673</v>
      </c>
      <c r="O17" s="20">
        <f t="shared" si="5"/>
        <v>0.9514680394147832</v>
      </c>
      <c r="P17" s="33">
        <v>13518</v>
      </c>
      <c r="Q17" s="41">
        <v>8775.9828</v>
      </c>
      <c r="R17" s="20">
        <f t="shared" si="6"/>
        <v>64.92071904127829</v>
      </c>
      <c r="S17" s="20">
        <f t="shared" si="7"/>
        <v>5.9949443434298635</v>
      </c>
      <c r="T17" s="20">
        <f t="shared" si="8"/>
        <v>3.684171672130533</v>
      </c>
      <c r="U17" s="34">
        <v>93511</v>
      </c>
      <c r="V17" s="42">
        <v>106042.7202</v>
      </c>
      <c r="W17" s="20">
        <f t="shared" si="9"/>
        <v>113.40133267743902</v>
      </c>
      <c r="X17" s="20">
        <f t="shared" si="10"/>
        <v>41.47013171315801</v>
      </c>
      <c r="Y17" s="20">
        <f t="shared" si="11"/>
        <v>44.51690422598643</v>
      </c>
      <c r="Z17" s="35">
        <v>28741</v>
      </c>
      <c r="AA17" s="43">
        <v>21285.9505</v>
      </c>
      <c r="AB17" s="20">
        <f t="shared" si="12"/>
        <v>74.06127309418599</v>
      </c>
      <c r="AC17" s="20">
        <f t="shared" si="13"/>
        <v>12.746019779147636</v>
      </c>
      <c r="AD17" s="20">
        <f t="shared" si="14"/>
        <v>8.935876201406497</v>
      </c>
      <c r="AE17" s="36">
        <v>43378</v>
      </c>
      <c r="AF17" s="44">
        <v>59718.095</v>
      </c>
      <c r="AG17" s="20">
        <f t="shared" si="15"/>
        <v>137.669083406335</v>
      </c>
      <c r="AH17" s="20">
        <f t="shared" si="16"/>
        <v>19.23721672801455</v>
      </c>
      <c r="AI17" s="20">
        <f t="shared" si="17"/>
        <v>25.06975217779598</v>
      </c>
      <c r="AJ17" s="37">
        <v>12036</v>
      </c>
      <c r="AK17" s="45">
        <v>3148.5171</v>
      </c>
      <c r="AL17" s="20">
        <f t="shared" si="18"/>
        <v>26.159165004985045</v>
      </c>
      <c r="AM17" s="21">
        <f t="shared" si="19"/>
        <v>5.337708989312165</v>
      </c>
      <c r="AN17" s="21">
        <f t="shared" si="20"/>
        <v>1.3217525345467378</v>
      </c>
      <c r="AO17" s="19">
        <f t="shared" si="21"/>
        <v>1348</v>
      </c>
      <c r="AP17" s="19">
        <f t="shared" si="22"/>
        <v>1612.169199999994</v>
      </c>
      <c r="AQ17" s="21">
        <f t="shared" si="23"/>
        <v>0.5978092154862743</v>
      </c>
      <c r="AR17" s="21">
        <f t="shared" si="24"/>
        <v>0.6767912190212271</v>
      </c>
    </row>
    <row r="18" spans="1:44" ht="15">
      <c r="A18" s="17">
        <v>11</v>
      </c>
      <c r="B18" s="29" t="s">
        <v>24</v>
      </c>
      <c r="C18" s="30">
        <v>489256</v>
      </c>
      <c r="D18" s="38">
        <v>561526.4922</v>
      </c>
      <c r="E18" s="20">
        <f t="shared" si="0"/>
        <v>114.77150861716565</v>
      </c>
      <c r="F18" s="31">
        <v>46104</v>
      </c>
      <c r="G18" s="39">
        <v>64385.8217</v>
      </c>
      <c r="H18" s="20">
        <f t="shared" si="1"/>
        <v>139.65343939788303</v>
      </c>
      <c r="I18" s="20">
        <f t="shared" si="2"/>
        <v>9.423287604035515</v>
      </c>
      <c r="J18" s="20">
        <f t="shared" si="3"/>
        <v>11.466212653252267</v>
      </c>
      <c r="K18" s="32">
        <v>4516</v>
      </c>
      <c r="L18" s="40">
        <v>12508.4136</v>
      </c>
      <c r="M18" s="20" t="s">
        <v>50</v>
      </c>
      <c r="N18" s="20">
        <f t="shared" si="4"/>
        <v>0.9230341579868209</v>
      </c>
      <c r="O18" s="20">
        <f t="shared" si="5"/>
        <v>2.2275731908913845</v>
      </c>
      <c r="P18" s="33">
        <v>41763</v>
      </c>
      <c r="Q18" s="41">
        <v>12522.9173</v>
      </c>
      <c r="R18" s="20">
        <f t="shared" si="6"/>
        <v>29.985674640231778</v>
      </c>
      <c r="S18" s="20">
        <f t="shared" si="7"/>
        <v>8.536022041630558</v>
      </c>
      <c r="T18" s="20">
        <f t="shared" si="8"/>
        <v>2.2301560966316236</v>
      </c>
      <c r="U18" s="34">
        <v>237224</v>
      </c>
      <c r="V18" s="42">
        <v>262160.2496</v>
      </c>
      <c r="W18" s="20">
        <f t="shared" si="9"/>
        <v>110.51168920513943</v>
      </c>
      <c r="X18" s="20">
        <f t="shared" si="10"/>
        <v>48.48668181892506</v>
      </c>
      <c r="Y18" s="20">
        <f t="shared" si="11"/>
        <v>46.68706699355974</v>
      </c>
      <c r="Z18" s="35">
        <v>51187</v>
      </c>
      <c r="AA18" s="43">
        <v>39605.5316</v>
      </c>
      <c r="AB18" s="20">
        <f t="shared" si="12"/>
        <v>77.37419969914237</v>
      </c>
      <c r="AC18" s="20">
        <f t="shared" si="13"/>
        <v>10.462212011707573</v>
      </c>
      <c r="AD18" s="20">
        <f t="shared" si="14"/>
        <v>7.053190214557789</v>
      </c>
      <c r="AE18" s="36">
        <v>102387</v>
      </c>
      <c r="AF18" s="44">
        <v>126318.1862</v>
      </c>
      <c r="AG18" s="20">
        <f t="shared" si="15"/>
        <v>123.37326633263987</v>
      </c>
      <c r="AH18" s="20">
        <f t="shared" si="16"/>
        <v>20.92708111908694</v>
      </c>
      <c r="AI18" s="20">
        <f t="shared" si="17"/>
        <v>22.49549895768925</v>
      </c>
      <c r="AJ18" s="37">
        <v>3831</v>
      </c>
      <c r="AK18" s="45">
        <v>1913.362</v>
      </c>
      <c r="AL18" s="20">
        <f t="shared" si="18"/>
        <v>49.94419211694075</v>
      </c>
      <c r="AM18" s="21">
        <f t="shared" si="19"/>
        <v>0.7830256552806711</v>
      </c>
      <c r="AN18" s="21">
        <f t="shared" si="20"/>
        <v>0.3407429616550512</v>
      </c>
      <c r="AO18" s="19">
        <f t="shared" si="21"/>
        <v>2244</v>
      </c>
      <c r="AP18" s="19">
        <f t="shared" si="22"/>
        <v>42112.0102000001</v>
      </c>
      <c r="AQ18" s="21">
        <f t="shared" si="23"/>
        <v>0.45865559134686135</v>
      </c>
      <c r="AR18" s="21">
        <f t="shared" si="24"/>
        <v>7.499558931762918</v>
      </c>
    </row>
    <row r="19" spans="1:44" ht="15">
      <c r="A19" s="17">
        <v>12</v>
      </c>
      <c r="B19" s="29" t="s">
        <v>25</v>
      </c>
      <c r="C19" s="30">
        <v>246272</v>
      </c>
      <c r="D19" s="38">
        <v>261938.6122</v>
      </c>
      <c r="E19" s="20">
        <f t="shared" si="0"/>
        <v>106.36150768256236</v>
      </c>
      <c r="F19" s="31">
        <v>33496</v>
      </c>
      <c r="G19" s="39">
        <v>38958.5931</v>
      </c>
      <c r="H19" s="20">
        <f t="shared" si="1"/>
        <v>116.3081953069023</v>
      </c>
      <c r="I19" s="20">
        <f t="shared" si="2"/>
        <v>13.601221413721415</v>
      </c>
      <c r="J19" s="20">
        <f t="shared" si="3"/>
        <v>14.873176876364317</v>
      </c>
      <c r="K19" s="32">
        <v>2806</v>
      </c>
      <c r="L19" s="40">
        <v>7874.4865</v>
      </c>
      <c r="M19" s="20" t="s">
        <v>50</v>
      </c>
      <c r="N19" s="20">
        <f t="shared" si="4"/>
        <v>1.1393905925155925</v>
      </c>
      <c r="O19" s="20">
        <f t="shared" si="5"/>
        <v>3.006233572768391</v>
      </c>
      <c r="P19" s="33">
        <v>25142</v>
      </c>
      <c r="Q19" s="41">
        <v>6590.9589</v>
      </c>
      <c r="R19" s="20">
        <f t="shared" si="6"/>
        <v>26.21493477050354</v>
      </c>
      <c r="S19" s="20">
        <f t="shared" si="7"/>
        <v>10.209037162162163</v>
      </c>
      <c r="T19" s="20">
        <f t="shared" si="8"/>
        <v>2.5162227304493596</v>
      </c>
      <c r="U19" s="34">
        <v>109810</v>
      </c>
      <c r="V19" s="42">
        <v>122021.0109</v>
      </c>
      <c r="W19" s="20">
        <f t="shared" si="9"/>
        <v>111.12012649121208</v>
      </c>
      <c r="X19" s="20">
        <f t="shared" si="10"/>
        <v>44.58890982328482</v>
      </c>
      <c r="Y19" s="20">
        <f t="shared" si="11"/>
        <v>46.58381972598693</v>
      </c>
      <c r="Z19" s="35">
        <v>22736</v>
      </c>
      <c r="AA19" s="43">
        <v>22466.0461</v>
      </c>
      <c r="AB19" s="20">
        <f t="shared" si="12"/>
        <v>98.81265877902885</v>
      </c>
      <c r="AC19" s="20">
        <f t="shared" si="13"/>
        <v>9.232068607068607</v>
      </c>
      <c r="AD19" s="20">
        <f t="shared" si="14"/>
        <v>8.576836347764692</v>
      </c>
      <c r="AE19" s="36">
        <v>45438</v>
      </c>
      <c r="AF19" s="44">
        <v>55729.6321</v>
      </c>
      <c r="AG19" s="20">
        <f t="shared" si="15"/>
        <v>122.64983515999826</v>
      </c>
      <c r="AH19" s="20">
        <f t="shared" si="16"/>
        <v>18.450331340956343</v>
      </c>
      <c r="AI19" s="20">
        <f t="shared" si="17"/>
        <v>21.27583697261415</v>
      </c>
      <c r="AJ19" s="37">
        <v>6565</v>
      </c>
      <c r="AK19" s="45">
        <v>7485.7875</v>
      </c>
      <c r="AL19" s="20">
        <f t="shared" si="18"/>
        <v>114.02570449352629</v>
      </c>
      <c r="AM19" s="21">
        <f t="shared" si="19"/>
        <v>2.6657516891891895</v>
      </c>
      <c r="AN19" s="21">
        <f t="shared" si="20"/>
        <v>2.857840406623335</v>
      </c>
      <c r="AO19" s="19">
        <f t="shared" si="21"/>
        <v>279</v>
      </c>
      <c r="AP19" s="19">
        <f t="shared" si="22"/>
        <v>812.0971000000118</v>
      </c>
      <c r="AQ19" s="21">
        <f t="shared" si="23"/>
        <v>0.1132893711018711</v>
      </c>
      <c r="AR19" s="21">
        <f t="shared" si="24"/>
        <v>0.3100333674288329</v>
      </c>
    </row>
    <row r="20" spans="1:44" ht="15">
      <c r="A20" s="17">
        <v>13</v>
      </c>
      <c r="B20" s="29" t="s">
        <v>26</v>
      </c>
      <c r="C20" s="30">
        <v>429036</v>
      </c>
      <c r="D20" s="38">
        <v>488410.3836</v>
      </c>
      <c r="E20" s="20">
        <f t="shared" si="0"/>
        <v>113.8390213408665</v>
      </c>
      <c r="F20" s="31">
        <v>42769</v>
      </c>
      <c r="G20" s="39">
        <v>51779.8862</v>
      </c>
      <c r="H20" s="20">
        <f t="shared" si="1"/>
        <v>121.06873249316095</v>
      </c>
      <c r="I20" s="20">
        <f t="shared" si="2"/>
        <v>9.968627341295369</v>
      </c>
      <c r="J20" s="20">
        <f t="shared" si="3"/>
        <v>10.601716904202197</v>
      </c>
      <c r="K20" s="32">
        <v>7287</v>
      </c>
      <c r="L20" s="40">
        <v>18526.1315</v>
      </c>
      <c r="M20" s="20" t="s">
        <v>50</v>
      </c>
      <c r="N20" s="20">
        <f t="shared" si="4"/>
        <v>1.6984588705842865</v>
      </c>
      <c r="O20" s="20">
        <f t="shared" si="5"/>
        <v>3.793148573837978</v>
      </c>
      <c r="P20" s="33">
        <v>40044</v>
      </c>
      <c r="Q20" s="41">
        <v>26509.7839</v>
      </c>
      <c r="R20" s="20">
        <f t="shared" si="6"/>
        <v>66.2016379482569</v>
      </c>
      <c r="S20" s="20">
        <f t="shared" si="7"/>
        <v>9.333482504964618</v>
      </c>
      <c r="T20" s="20">
        <f t="shared" si="8"/>
        <v>5.427768284654462</v>
      </c>
      <c r="U20" s="34">
        <v>191162</v>
      </c>
      <c r="V20" s="42">
        <v>225271.1502</v>
      </c>
      <c r="W20" s="20">
        <f t="shared" si="9"/>
        <v>117.84305991776608</v>
      </c>
      <c r="X20" s="20">
        <f t="shared" si="10"/>
        <v>44.556167780792286</v>
      </c>
      <c r="Y20" s="20">
        <f t="shared" si="11"/>
        <v>46.12333352529486</v>
      </c>
      <c r="Z20" s="35">
        <v>45069</v>
      </c>
      <c r="AA20" s="43">
        <v>53934.1432</v>
      </c>
      <c r="AB20" s="20">
        <f t="shared" si="12"/>
        <v>119.67015731434023</v>
      </c>
      <c r="AC20" s="20">
        <f t="shared" si="13"/>
        <v>10.50471289122591</v>
      </c>
      <c r="AD20" s="20">
        <f t="shared" si="14"/>
        <v>11.042792088583269</v>
      </c>
      <c r="AE20" s="36">
        <v>86307</v>
      </c>
      <c r="AF20" s="44">
        <v>103514.4835</v>
      </c>
      <c r="AG20" s="20">
        <f t="shared" si="15"/>
        <v>119.93752940085973</v>
      </c>
      <c r="AH20" s="20">
        <f t="shared" si="16"/>
        <v>20.11649372080665</v>
      </c>
      <c r="AI20" s="20">
        <f t="shared" si="17"/>
        <v>21.194161093998495</v>
      </c>
      <c r="AJ20" s="37">
        <v>15148</v>
      </c>
      <c r="AK20" s="45">
        <v>6954.5999</v>
      </c>
      <c r="AL20" s="20">
        <f t="shared" si="18"/>
        <v>45.91101069448112</v>
      </c>
      <c r="AM20" s="21">
        <f t="shared" si="19"/>
        <v>3.5307060479773256</v>
      </c>
      <c r="AN20" s="21">
        <f t="shared" si="20"/>
        <v>1.4239254801952987</v>
      </c>
      <c r="AO20" s="19">
        <f t="shared" si="21"/>
        <v>1250</v>
      </c>
      <c r="AP20" s="19">
        <f t="shared" si="22"/>
        <v>1920.2051999999976</v>
      </c>
      <c r="AQ20" s="21">
        <f t="shared" si="23"/>
        <v>0.2913508423535554</v>
      </c>
      <c r="AR20" s="21">
        <f t="shared" si="24"/>
        <v>0.3931540492334442</v>
      </c>
    </row>
    <row r="21" spans="1:44" ht="15">
      <c r="A21" s="17">
        <v>14</v>
      </c>
      <c r="B21" s="29" t="s">
        <v>27</v>
      </c>
      <c r="C21" s="30">
        <v>388919</v>
      </c>
      <c r="D21" s="38">
        <v>416405.7829</v>
      </c>
      <c r="E21" s="20">
        <f t="shared" si="0"/>
        <v>107.06748266348521</v>
      </c>
      <c r="F21" s="31">
        <v>46468</v>
      </c>
      <c r="G21" s="39">
        <v>50273.2326</v>
      </c>
      <c r="H21" s="20">
        <f t="shared" si="1"/>
        <v>108.1889313075665</v>
      </c>
      <c r="I21" s="20">
        <f t="shared" si="2"/>
        <v>11.94798916998141</v>
      </c>
      <c r="J21" s="20">
        <f t="shared" si="3"/>
        <v>12.073135067884767</v>
      </c>
      <c r="K21" s="32">
        <v>4047</v>
      </c>
      <c r="L21" s="40">
        <v>29187.4783</v>
      </c>
      <c r="M21" s="20" t="s">
        <v>50</v>
      </c>
      <c r="N21" s="20">
        <f t="shared" si="4"/>
        <v>1.040576572499672</v>
      </c>
      <c r="O21" s="20">
        <f t="shared" si="5"/>
        <v>7.009383514495855</v>
      </c>
      <c r="P21" s="33">
        <v>52596</v>
      </c>
      <c r="Q21" s="41">
        <v>19290.3439</v>
      </c>
      <c r="R21" s="20">
        <f t="shared" si="6"/>
        <v>36.67644668796106</v>
      </c>
      <c r="S21" s="20">
        <f t="shared" si="7"/>
        <v>13.523638598268533</v>
      </c>
      <c r="T21" s="20">
        <f t="shared" si="8"/>
        <v>4.632583093744542</v>
      </c>
      <c r="U21" s="34">
        <v>171588</v>
      </c>
      <c r="V21" s="42">
        <v>189264.4108</v>
      </c>
      <c r="W21" s="20">
        <f t="shared" si="9"/>
        <v>110.30165909037927</v>
      </c>
      <c r="X21" s="20">
        <f t="shared" si="10"/>
        <v>44.119212483833394</v>
      </c>
      <c r="Y21" s="20">
        <f t="shared" si="11"/>
        <v>45.45191699353799</v>
      </c>
      <c r="Z21" s="35">
        <v>42942</v>
      </c>
      <c r="AA21" s="43">
        <v>45272.7163</v>
      </c>
      <c r="AB21" s="20">
        <f t="shared" si="12"/>
        <v>105.42759140235667</v>
      </c>
      <c r="AC21" s="20">
        <f t="shared" si="13"/>
        <v>11.04137365363996</v>
      </c>
      <c r="AD21" s="20">
        <f t="shared" si="14"/>
        <v>10.872259262276446</v>
      </c>
      <c r="AE21" s="36">
        <v>60213</v>
      </c>
      <c r="AF21" s="44">
        <v>71729.8598</v>
      </c>
      <c r="AG21" s="20">
        <f t="shared" si="15"/>
        <v>119.12686595917825</v>
      </c>
      <c r="AH21" s="20">
        <f t="shared" si="16"/>
        <v>15.482144096842788</v>
      </c>
      <c r="AI21" s="20">
        <f t="shared" si="17"/>
        <v>17.225951882907918</v>
      </c>
      <c r="AJ21" s="37">
        <v>9722</v>
      </c>
      <c r="AK21" s="45">
        <v>9522.8367</v>
      </c>
      <c r="AL21" s="20">
        <f t="shared" si="18"/>
        <v>97.95141637523143</v>
      </c>
      <c r="AM21" s="21">
        <f t="shared" si="19"/>
        <v>2.4997493051252317</v>
      </c>
      <c r="AN21" s="21">
        <f t="shared" si="20"/>
        <v>2.2869126921532</v>
      </c>
      <c r="AO21" s="19">
        <f t="shared" si="21"/>
        <v>1343</v>
      </c>
      <c r="AP21" s="19">
        <f t="shared" si="22"/>
        <v>1864.9044999999896</v>
      </c>
      <c r="AQ21" s="21">
        <f t="shared" si="23"/>
        <v>0.3453161198090091</v>
      </c>
      <c r="AR21" s="21">
        <f t="shared" si="24"/>
        <v>0.44785749299928607</v>
      </c>
    </row>
    <row r="22" spans="1:44" ht="15">
      <c r="A22" s="17">
        <v>15</v>
      </c>
      <c r="B22" s="29" t="s">
        <v>28</v>
      </c>
      <c r="C22" s="30">
        <v>438777</v>
      </c>
      <c r="D22" s="38">
        <v>415582.9345</v>
      </c>
      <c r="E22" s="20">
        <f t="shared" si="0"/>
        <v>94.71392860154474</v>
      </c>
      <c r="F22" s="31">
        <v>40308</v>
      </c>
      <c r="G22" s="39">
        <v>46889.0716</v>
      </c>
      <c r="H22" s="20">
        <f t="shared" si="1"/>
        <v>116.32696139724126</v>
      </c>
      <c r="I22" s="20">
        <f t="shared" si="2"/>
        <v>9.186443227425322</v>
      </c>
      <c r="J22" s="20">
        <f t="shared" si="3"/>
        <v>11.282723063788367</v>
      </c>
      <c r="K22" s="32">
        <v>6302</v>
      </c>
      <c r="L22" s="40">
        <v>22449.0483</v>
      </c>
      <c r="M22" s="20" t="s">
        <v>50</v>
      </c>
      <c r="N22" s="20">
        <f t="shared" si="4"/>
        <v>1.4362648908215334</v>
      </c>
      <c r="O22" s="20">
        <f t="shared" si="5"/>
        <v>5.4018214985196895</v>
      </c>
      <c r="P22" s="33">
        <v>55033</v>
      </c>
      <c r="Q22" s="41">
        <v>28915.0642</v>
      </c>
      <c r="R22" s="20">
        <f t="shared" si="6"/>
        <v>52.54131920847491</v>
      </c>
      <c r="S22" s="20">
        <f t="shared" si="7"/>
        <v>12.542362065468335</v>
      </c>
      <c r="T22" s="20">
        <f t="shared" si="8"/>
        <v>6.957712119432566</v>
      </c>
      <c r="U22" s="34">
        <v>213272</v>
      </c>
      <c r="V22" s="42">
        <v>182557.3226</v>
      </c>
      <c r="W22" s="20">
        <f t="shared" si="9"/>
        <v>85.59835449566751</v>
      </c>
      <c r="X22" s="20">
        <f t="shared" si="10"/>
        <v>48.606011709820706</v>
      </c>
      <c r="Y22" s="20">
        <f t="shared" si="11"/>
        <v>43.92801230388348</v>
      </c>
      <c r="Z22" s="35">
        <v>38188</v>
      </c>
      <c r="AA22" s="43">
        <v>41991.3986</v>
      </c>
      <c r="AB22" s="20">
        <f t="shared" si="12"/>
        <v>109.9596695296952</v>
      </c>
      <c r="AC22" s="20">
        <f t="shared" si="13"/>
        <v>8.703282077228296</v>
      </c>
      <c r="AD22" s="20">
        <f t="shared" si="14"/>
        <v>10.104216298130982</v>
      </c>
      <c r="AE22" s="36">
        <v>73025</v>
      </c>
      <c r="AF22" s="44">
        <v>79609.2765</v>
      </c>
      <c r="AG22" s="20">
        <f t="shared" si="15"/>
        <v>109.01646901745978</v>
      </c>
      <c r="AH22" s="20">
        <f t="shared" si="16"/>
        <v>16.6428504684612</v>
      </c>
      <c r="AI22" s="20">
        <f t="shared" si="17"/>
        <v>19.156050427282405</v>
      </c>
      <c r="AJ22" s="37">
        <v>10426</v>
      </c>
      <c r="AK22" s="45">
        <v>12089.8231</v>
      </c>
      <c r="AL22" s="20">
        <f t="shared" si="18"/>
        <v>115.95840303088431</v>
      </c>
      <c r="AM22" s="21">
        <f t="shared" si="19"/>
        <v>2.376150071676501</v>
      </c>
      <c r="AN22" s="21">
        <f t="shared" si="20"/>
        <v>2.909124051146523</v>
      </c>
      <c r="AO22" s="19">
        <f t="shared" si="21"/>
        <v>2223</v>
      </c>
      <c r="AP22" s="19">
        <f t="shared" si="22"/>
        <v>1081.9295999998812</v>
      </c>
      <c r="AQ22" s="21">
        <f t="shared" si="23"/>
        <v>0.5066354890981067</v>
      </c>
      <c r="AR22" s="21">
        <f t="shared" si="24"/>
        <v>0.26034023781596866</v>
      </c>
    </row>
    <row r="23" spans="1:44" ht="15">
      <c r="A23" s="17">
        <v>16</v>
      </c>
      <c r="B23" s="29" t="s">
        <v>29</v>
      </c>
      <c r="C23" s="30">
        <v>308877</v>
      </c>
      <c r="D23" s="38">
        <v>368692.7971</v>
      </c>
      <c r="E23" s="20">
        <f t="shared" si="0"/>
        <v>119.36557176481253</v>
      </c>
      <c r="F23" s="31">
        <v>32436</v>
      </c>
      <c r="G23" s="39">
        <v>37543.7152</v>
      </c>
      <c r="H23" s="20">
        <f t="shared" si="1"/>
        <v>115.74705635713404</v>
      </c>
      <c r="I23" s="20">
        <f t="shared" si="2"/>
        <v>10.501267494828038</v>
      </c>
      <c r="J23" s="20">
        <f t="shared" si="3"/>
        <v>10.182926136692892</v>
      </c>
      <c r="K23" s="32">
        <v>9486</v>
      </c>
      <c r="L23" s="40">
        <v>13132.6816</v>
      </c>
      <c r="M23" s="20">
        <f>L23/K23*100</f>
        <v>138.44277461522242</v>
      </c>
      <c r="N23" s="20">
        <f t="shared" si="4"/>
        <v>3.0711253994308416</v>
      </c>
      <c r="O23" s="20">
        <f t="shared" si="5"/>
        <v>3.561957733727584</v>
      </c>
      <c r="P23" s="33">
        <v>19408</v>
      </c>
      <c r="Q23" s="41">
        <v>8309.6714</v>
      </c>
      <c r="R23" s="20">
        <f t="shared" si="6"/>
        <v>42.81570177246496</v>
      </c>
      <c r="S23" s="20">
        <f t="shared" si="7"/>
        <v>6.283407311000818</v>
      </c>
      <c r="T23" s="20">
        <f t="shared" si="8"/>
        <v>2.2538198373715934</v>
      </c>
      <c r="U23" s="34">
        <v>140029</v>
      </c>
      <c r="V23" s="42">
        <v>182459.099</v>
      </c>
      <c r="W23" s="20">
        <f t="shared" si="9"/>
        <v>130.3009369487749</v>
      </c>
      <c r="X23" s="20">
        <f t="shared" si="10"/>
        <v>45.33487439984201</v>
      </c>
      <c r="Y23" s="20">
        <f t="shared" si="11"/>
        <v>49.48811054491847</v>
      </c>
      <c r="Z23" s="35">
        <v>25469</v>
      </c>
      <c r="AA23" s="43">
        <v>22134.6545</v>
      </c>
      <c r="AB23" s="20">
        <f t="shared" si="12"/>
        <v>86.9082197966155</v>
      </c>
      <c r="AC23" s="20">
        <f t="shared" si="13"/>
        <v>8.245677081815739</v>
      </c>
      <c r="AD23" s="20">
        <f t="shared" si="14"/>
        <v>6.003549479160681</v>
      </c>
      <c r="AE23" s="36">
        <v>73913</v>
      </c>
      <c r="AF23" s="44">
        <v>95778.9742</v>
      </c>
      <c r="AG23" s="20">
        <f t="shared" si="15"/>
        <v>129.58339426082014</v>
      </c>
      <c r="AH23" s="20">
        <f t="shared" si="16"/>
        <v>23.9295900957339</v>
      </c>
      <c r="AI23" s="20">
        <f t="shared" si="17"/>
        <v>25.977988979812373</v>
      </c>
      <c r="AJ23" s="37">
        <v>7506</v>
      </c>
      <c r="AK23" s="45">
        <v>8583.7159</v>
      </c>
      <c r="AL23" s="20">
        <f t="shared" si="18"/>
        <v>114.35805888622434</v>
      </c>
      <c r="AM23" s="21">
        <f t="shared" si="19"/>
        <v>2.4300935323769655</v>
      </c>
      <c r="AN23" s="21">
        <f t="shared" si="20"/>
        <v>2.3281485202630225</v>
      </c>
      <c r="AO23" s="19">
        <f t="shared" si="21"/>
        <v>630</v>
      </c>
      <c r="AP23" s="19">
        <f t="shared" si="22"/>
        <v>750.2853000000578</v>
      </c>
      <c r="AQ23" s="21">
        <f t="shared" si="23"/>
        <v>0.20396468497168777</v>
      </c>
      <c r="AR23" s="21">
        <f t="shared" si="24"/>
        <v>0.20349876805338266</v>
      </c>
    </row>
    <row r="24" spans="1:44" ht="15">
      <c r="A24" s="17">
        <v>17</v>
      </c>
      <c r="B24" s="29" t="s">
        <v>30</v>
      </c>
      <c r="C24" s="30">
        <v>481789</v>
      </c>
      <c r="D24" s="38">
        <v>522009.422</v>
      </c>
      <c r="E24" s="20">
        <f t="shared" si="0"/>
        <v>108.34814036850157</v>
      </c>
      <c r="F24" s="31">
        <v>55551</v>
      </c>
      <c r="G24" s="39">
        <v>58237.011</v>
      </c>
      <c r="H24" s="20">
        <f t="shared" si="1"/>
        <v>104.8352162877356</v>
      </c>
      <c r="I24" s="20">
        <f t="shared" si="2"/>
        <v>11.530151165759285</v>
      </c>
      <c r="J24" s="20">
        <f t="shared" si="3"/>
        <v>11.156314147908233</v>
      </c>
      <c r="K24" s="32">
        <v>13787</v>
      </c>
      <c r="L24" s="40">
        <v>11557.2697</v>
      </c>
      <c r="M24" s="20">
        <f>L24/K24*100</f>
        <v>83.82729890476537</v>
      </c>
      <c r="N24" s="20">
        <f t="shared" si="4"/>
        <v>2.861626147545917</v>
      </c>
      <c r="O24" s="20">
        <f t="shared" si="5"/>
        <v>2.213996378785669</v>
      </c>
      <c r="P24" s="33">
        <v>52679</v>
      </c>
      <c r="Q24" s="41">
        <v>25967.624</v>
      </c>
      <c r="R24" s="20">
        <f t="shared" si="6"/>
        <v>49.294071641451055</v>
      </c>
      <c r="S24" s="20">
        <f t="shared" si="7"/>
        <v>10.934039589944975</v>
      </c>
      <c r="T24" s="20">
        <f t="shared" si="8"/>
        <v>4.974550823337438</v>
      </c>
      <c r="U24" s="34">
        <v>208207</v>
      </c>
      <c r="V24" s="42">
        <v>233082.7853</v>
      </c>
      <c r="W24" s="20">
        <f t="shared" si="9"/>
        <v>111.94762198196986</v>
      </c>
      <c r="X24" s="20">
        <f t="shared" si="10"/>
        <v>43.21539096990591</v>
      </c>
      <c r="Y24" s="20">
        <f t="shared" si="11"/>
        <v>44.65106863530903</v>
      </c>
      <c r="Z24" s="35">
        <v>67409</v>
      </c>
      <c r="AA24" s="43">
        <v>37243.8631</v>
      </c>
      <c r="AB24" s="20">
        <f t="shared" si="12"/>
        <v>55.25057944784821</v>
      </c>
      <c r="AC24" s="20">
        <f t="shared" si="13"/>
        <v>13.991394573143015</v>
      </c>
      <c r="AD24" s="20">
        <f t="shared" si="14"/>
        <v>7.134710894164666</v>
      </c>
      <c r="AE24" s="36">
        <v>68098</v>
      </c>
      <c r="AF24" s="44">
        <v>142030.1987</v>
      </c>
      <c r="AG24" s="20">
        <f t="shared" si="15"/>
        <v>208.56735689741254</v>
      </c>
      <c r="AH24" s="20">
        <f t="shared" si="16"/>
        <v>14.134403234611002</v>
      </c>
      <c r="AI24" s="20">
        <f t="shared" si="17"/>
        <v>27.208359219998908</v>
      </c>
      <c r="AJ24" s="37">
        <v>13536</v>
      </c>
      <c r="AK24" s="45">
        <v>10773.8104</v>
      </c>
      <c r="AL24" s="20">
        <f t="shared" si="18"/>
        <v>79.59375295508273</v>
      </c>
      <c r="AM24" s="21">
        <f t="shared" si="19"/>
        <v>2.8095286525844303</v>
      </c>
      <c r="AN24" s="21">
        <f t="shared" si="20"/>
        <v>2.063911099290465</v>
      </c>
      <c r="AO24" s="19">
        <f t="shared" si="21"/>
        <v>2522</v>
      </c>
      <c r="AP24" s="19">
        <f t="shared" si="22"/>
        <v>3116.859799999993</v>
      </c>
      <c r="AQ24" s="21">
        <f t="shared" si="23"/>
        <v>0.523465666505462</v>
      </c>
      <c r="AR24" s="21">
        <f t="shared" si="24"/>
        <v>0.597088801205583</v>
      </c>
    </row>
    <row r="25" spans="1:44" ht="28.5">
      <c r="A25" s="17">
        <v>18</v>
      </c>
      <c r="B25" s="29" t="s">
        <v>31</v>
      </c>
      <c r="C25" s="30">
        <v>909370</v>
      </c>
      <c r="D25" s="38">
        <v>989673.172</v>
      </c>
      <c r="E25" s="20">
        <f t="shared" si="0"/>
        <v>108.83063791416035</v>
      </c>
      <c r="F25" s="31">
        <v>69878</v>
      </c>
      <c r="G25" s="39">
        <v>76857.5487</v>
      </c>
      <c r="H25" s="20">
        <f t="shared" si="1"/>
        <v>109.9881918486505</v>
      </c>
      <c r="I25" s="20">
        <f t="shared" si="2"/>
        <v>7.684220944170139</v>
      </c>
      <c r="J25" s="20">
        <f t="shared" si="3"/>
        <v>7.765952525992086</v>
      </c>
      <c r="K25" s="32">
        <v>5560</v>
      </c>
      <c r="L25" s="40">
        <v>33313.2314</v>
      </c>
      <c r="M25" s="20" t="s">
        <v>50</v>
      </c>
      <c r="N25" s="20">
        <f t="shared" si="4"/>
        <v>0.6114122964249975</v>
      </c>
      <c r="O25" s="20">
        <f t="shared" si="5"/>
        <v>3.3660841116545894</v>
      </c>
      <c r="P25" s="33">
        <v>105710</v>
      </c>
      <c r="Q25" s="41">
        <v>35102.0392</v>
      </c>
      <c r="R25" s="20">
        <f t="shared" si="6"/>
        <v>33.205977863967455</v>
      </c>
      <c r="S25" s="20">
        <f t="shared" si="7"/>
        <v>11.624531268900448</v>
      </c>
      <c r="T25" s="20">
        <f t="shared" si="8"/>
        <v>3.5468314382073594</v>
      </c>
      <c r="U25" s="34">
        <v>452390</v>
      </c>
      <c r="V25" s="42">
        <v>567863.1895</v>
      </c>
      <c r="W25" s="20">
        <f t="shared" si="9"/>
        <v>125.52514191295121</v>
      </c>
      <c r="X25" s="20">
        <f t="shared" si="10"/>
        <v>49.747627478364144</v>
      </c>
      <c r="Y25" s="20">
        <f t="shared" si="11"/>
        <v>57.3788605739835</v>
      </c>
      <c r="Z25" s="35">
        <v>77045</v>
      </c>
      <c r="AA25" s="43">
        <v>55089.5496</v>
      </c>
      <c r="AB25" s="20">
        <f t="shared" si="12"/>
        <v>71.50308209487962</v>
      </c>
      <c r="AC25" s="20">
        <f t="shared" si="13"/>
        <v>8.47234898886042</v>
      </c>
      <c r="AD25" s="20">
        <f t="shared" si="14"/>
        <v>5.56643861414079</v>
      </c>
      <c r="AE25" s="36">
        <v>156372</v>
      </c>
      <c r="AF25" s="44">
        <v>198900.3895</v>
      </c>
      <c r="AG25" s="20">
        <f t="shared" si="15"/>
        <v>127.19693391399993</v>
      </c>
      <c r="AH25" s="20">
        <f t="shared" si="16"/>
        <v>17.195640938231964</v>
      </c>
      <c r="AI25" s="20">
        <f t="shared" si="17"/>
        <v>20.097583235286486</v>
      </c>
      <c r="AJ25" s="37">
        <v>40218</v>
      </c>
      <c r="AK25" s="45">
        <v>20323.9514</v>
      </c>
      <c r="AL25" s="20">
        <f t="shared" si="18"/>
        <v>50.534465662141336</v>
      </c>
      <c r="AM25" s="21">
        <f t="shared" si="19"/>
        <v>4.422622254967725</v>
      </c>
      <c r="AN25" s="21">
        <f t="shared" si="20"/>
        <v>2.0536023381262276</v>
      </c>
      <c r="AO25" s="19">
        <f t="shared" si="21"/>
        <v>2197</v>
      </c>
      <c r="AP25" s="19">
        <f t="shared" si="22"/>
        <v>2223.2726999999613</v>
      </c>
      <c r="AQ25" s="21">
        <f t="shared" si="23"/>
        <v>0.24159583008016539</v>
      </c>
      <c r="AR25" s="21">
        <f t="shared" si="24"/>
        <v>0.22464716260894674</v>
      </c>
    </row>
    <row r="26" spans="1:44" ht="15">
      <c r="A26" s="17">
        <v>19</v>
      </c>
      <c r="B26" s="29" t="s">
        <v>32</v>
      </c>
      <c r="C26" s="30">
        <v>636496</v>
      </c>
      <c r="D26" s="38">
        <v>617532.8779</v>
      </c>
      <c r="E26" s="20">
        <f t="shared" si="0"/>
        <v>97.02070050715164</v>
      </c>
      <c r="F26" s="31">
        <v>47762</v>
      </c>
      <c r="G26" s="39">
        <v>50463.0222</v>
      </c>
      <c r="H26" s="20">
        <f t="shared" si="1"/>
        <v>105.65516980025961</v>
      </c>
      <c r="I26" s="20">
        <f t="shared" si="2"/>
        <v>7.50389633242</v>
      </c>
      <c r="J26" s="20">
        <f t="shared" si="3"/>
        <v>8.171714252948927</v>
      </c>
      <c r="K26" s="32">
        <v>11863</v>
      </c>
      <c r="L26" s="40">
        <v>21858.7633</v>
      </c>
      <c r="M26" s="20">
        <f>L26/K26*100</f>
        <v>184.25999578521453</v>
      </c>
      <c r="N26" s="20">
        <f t="shared" si="4"/>
        <v>1.8637980442925015</v>
      </c>
      <c r="O26" s="20">
        <f t="shared" si="5"/>
        <v>3.5396922305308727</v>
      </c>
      <c r="P26" s="33">
        <v>86981</v>
      </c>
      <c r="Q26" s="41">
        <v>27609.7151</v>
      </c>
      <c r="R26" s="20">
        <f t="shared" si="6"/>
        <v>31.742236925305527</v>
      </c>
      <c r="S26" s="20">
        <f t="shared" si="7"/>
        <v>13.66560041225711</v>
      </c>
      <c r="T26" s="20">
        <f t="shared" si="8"/>
        <v>4.470970872658698</v>
      </c>
      <c r="U26" s="34">
        <v>330574</v>
      </c>
      <c r="V26" s="42">
        <v>352756.636</v>
      </c>
      <c r="W26" s="20">
        <f t="shared" si="9"/>
        <v>106.71033898612717</v>
      </c>
      <c r="X26" s="20">
        <f t="shared" si="10"/>
        <v>51.93654005681104</v>
      </c>
      <c r="Y26" s="20">
        <f t="shared" si="11"/>
        <v>57.123539267997245</v>
      </c>
      <c r="Z26" s="35">
        <v>42057</v>
      </c>
      <c r="AA26" s="43">
        <v>45568.1416</v>
      </c>
      <c r="AB26" s="20">
        <f t="shared" si="12"/>
        <v>108.34853080343345</v>
      </c>
      <c r="AC26" s="20">
        <f t="shared" si="13"/>
        <v>6.607582765641889</v>
      </c>
      <c r="AD26" s="20">
        <f t="shared" si="14"/>
        <v>7.379063241937876</v>
      </c>
      <c r="AE26" s="36">
        <v>111181</v>
      </c>
      <c r="AF26" s="44">
        <v>112082.5706</v>
      </c>
      <c r="AG26" s="20">
        <f t="shared" si="15"/>
        <v>100.81090348171</v>
      </c>
      <c r="AH26" s="20">
        <f t="shared" si="16"/>
        <v>17.46766672532113</v>
      </c>
      <c r="AI26" s="20">
        <f t="shared" si="17"/>
        <v>18.150057205237594</v>
      </c>
      <c r="AJ26" s="37">
        <v>3595</v>
      </c>
      <c r="AK26" s="45">
        <v>4062.8277</v>
      </c>
      <c r="AL26" s="20">
        <f t="shared" si="18"/>
        <v>113.01328789986091</v>
      </c>
      <c r="AM26" s="21">
        <f t="shared" si="19"/>
        <v>0.5648110907217013</v>
      </c>
      <c r="AN26" s="21">
        <f t="shared" si="20"/>
        <v>0.6579127760478387</v>
      </c>
      <c r="AO26" s="19">
        <f t="shared" si="21"/>
        <v>2483</v>
      </c>
      <c r="AP26" s="19">
        <f t="shared" si="22"/>
        <v>3131.201399999927</v>
      </c>
      <c r="AQ26" s="21">
        <f t="shared" si="23"/>
        <v>0.3901045725346271</v>
      </c>
      <c r="AR26" s="21">
        <f t="shared" si="24"/>
        <v>0.507050152640938</v>
      </c>
    </row>
    <row r="27" spans="1:44" ht="15">
      <c r="A27" s="17">
        <v>20</v>
      </c>
      <c r="B27" s="28" t="s">
        <v>33</v>
      </c>
      <c r="C27" s="30">
        <v>3223799</v>
      </c>
      <c r="D27" s="38">
        <v>3495080.938</v>
      </c>
      <c r="E27" s="20">
        <f t="shared" si="0"/>
        <v>108.41497680221379</v>
      </c>
      <c r="F27" s="31">
        <v>156013</v>
      </c>
      <c r="G27" s="39">
        <v>169819.526</v>
      </c>
      <c r="H27" s="20">
        <f t="shared" si="1"/>
        <v>108.84959971284445</v>
      </c>
      <c r="I27" s="20">
        <f t="shared" si="2"/>
        <v>4.839414616109751</v>
      </c>
      <c r="J27" s="20">
        <f t="shared" si="3"/>
        <v>4.858815261004408</v>
      </c>
      <c r="K27" s="32">
        <v>82798</v>
      </c>
      <c r="L27" s="40">
        <v>329758.4722</v>
      </c>
      <c r="M27" s="20" t="s">
        <v>50</v>
      </c>
      <c r="N27" s="20">
        <f t="shared" si="4"/>
        <v>2.5683363013637015</v>
      </c>
      <c r="O27" s="20">
        <f t="shared" si="5"/>
        <v>9.434930922907284</v>
      </c>
      <c r="P27" s="33">
        <v>421798</v>
      </c>
      <c r="Q27" s="41">
        <v>240573.128</v>
      </c>
      <c r="R27" s="20">
        <f t="shared" si="6"/>
        <v>57.035151423193085</v>
      </c>
      <c r="S27" s="20">
        <f t="shared" si="7"/>
        <v>13.083880229505624</v>
      </c>
      <c r="T27" s="20">
        <f t="shared" si="8"/>
        <v>6.883191899345937</v>
      </c>
      <c r="U27" s="34">
        <v>1586502</v>
      </c>
      <c r="V27" s="42">
        <v>1854009.1819</v>
      </c>
      <c r="W27" s="20">
        <f t="shared" si="9"/>
        <v>116.86144624463127</v>
      </c>
      <c r="X27" s="20">
        <f t="shared" si="10"/>
        <v>49.21218723623898</v>
      </c>
      <c r="Y27" s="20">
        <f t="shared" si="11"/>
        <v>53.04624455881485</v>
      </c>
      <c r="Z27" s="35">
        <v>86577</v>
      </c>
      <c r="AA27" s="43">
        <v>83970.3301</v>
      </c>
      <c r="AB27" s="20">
        <f t="shared" si="12"/>
        <v>96.98918893008536</v>
      </c>
      <c r="AC27" s="20">
        <f t="shared" si="13"/>
        <v>2.6855582497544046</v>
      </c>
      <c r="AD27" s="20">
        <f t="shared" si="14"/>
        <v>2.4025289139098045</v>
      </c>
      <c r="AE27" s="36">
        <v>578350</v>
      </c>
      <c r="AF27" s="44">
        <v>587550.4599</v>
      </c>
      <c r="AG27" s="20">
        <f t="shared" si="15"/>
        <v>101.59081177487681</v>
      </c>
      <c r="AH27" s="20">
        <f t="shared" si="16"/>
        <v>17.940014250268085</v>
      </c>
      <c r="AI27" s="20">
        <f t="shared" si="17"/>
        <v>16.810782649177096</v>
      </c>
      <c r="AJ27" s="37">
        <v>44692</v>
      </c>
      <c r="AK27" s="45">
        <v>55364.2994</v>
      </c>
      <c r="AL27" s="20">
        <f t="shared" si="18"/>
        <v>123.87966392195473</v>
      </c>
      <c r="AM27" s="21">
        <f t="shared" si="19"/>
        <v>1.3863147175118546</v>
      </c>
      <c r="AN27" s="21">
        <f t="shared" si="20"/>
        <v>1.5840634417948922</v>
      </c>
      <c r="AO27" s="19">
        <f t="shared" si="21"/>
        <v>267069</v>
      </c>
      <c r="AP27" s="19">
        <f t="shared" si="22"/>
        <v>174035.54049999977</v>
      </c>
      <c r="AQ27" s="21">
        <f t="shared" si="23"/>
        <v>8.284294399247596</v>
      </c>
      <c r="AR27" s="21">
        <f t="shared" si="24"/>
        <v>4.979442353045724</v>
      </c>
    </row>
    <row r="28" spans="1:44" ht="15">
      <c r="A28" s="17">
        <v>21</v>
      </c>
      <c r="B28" s="28" t="s">
        <v>34</v>
      </c>
      <c r="C28" s="30">
        <v>1344614</v>
      </c>
      <c r="D28" s="38">
        <v>1390170.9555</v>
      </c>
      <c r="E28" s="20">
        <f t="shared" si="0"/>
        <v>103.38810658672301</v>
      </c>
      <c r="F28" s="31">
        <v>85777</v>
      </c>
      <c r="G28" s="39">
        <v>98675.7724</v>
      </c>
      <c r="H28" s="20">
        <f t="shared" si="1"/>
        <v>115.03756531471141</v>
      </c>
      <c r="I28" s="20">
        <f t="shared" si="2"/>
        <v>6.379302907748989</v>
      </c>
      <c r="J28" s="20">
        <f t="shared" si="3"/>
        <v>7.098103438976647</v>
      </c>
      <c r="K28" s="32">
        <v>22570</v>
      </c>
      <c r="L28" s="40">
        <v>87429.6752</v>
      </c>
      <c r="M28" s="20" t="s">
        <v>50</v>
      </c>
      <c r="N28" s="20">
        <f t="shared" si="4"/>
        <v>1.6785486392377293</v>
      </c>
      <c r="O28" s="20">
        <f t="shared" si="5"/>
        <v>6.2891311931167735</v>
      </c>
      <c r="P28" s="33">
        <v>156909</v>
      </c>
      <c r="Q28" s="41">
        <v>51403.1641</v>
      </c>
      <c r="R28" s="20">
        <f t="shared" si="6"/>
        <v>32.75985705090211</v>
      </c>
      <c r="S28" s="20">
        <f t="shared" si="7"/>
        <v>11.669445655035572</v>
      </c>
      <c r="T28" s="20">
        <f t="shared" si="8"/>
        <v>3.6976145916896916</v>
      </c>
      <c r="U28" s="34">
        <v>580826</v>
      </c>
      <c r="V28" s="42">
        <v>658408.6435</v>
      </c>
      <c r="W28" s="20">
        <f t="shared" si="9"/>
        <v>113.35729521405722</v>
      </c>
      <c r="X28" s="20">
        <f t="shared" si="10"/>
        <v>43.19648612910471</v>
      </c>
      <c r="Y28" s="20">
        <f t="shared" si="11"/>
        <v>47.36170331390584</v>
      </c>
      <c r="Z28" s="35">
        <v>111479</v>
      </c>
      <c r="AA28" s="43">
        <v>105901.433</v>
      </c>
      <c r="AB28" s="20">
        <f t="shared" si="12"/>
        <v>94.99675544272912</v>
      </c>
      <c r="AC28" s="20">
        <f t="shared" si="13"/>
        <v>8.290780848630165</v>
      </c>
      <c r="AD28" s="20">
        <f t="shared" si="14"/>
        <v>7.617871210804476</v>
      </c>
      <c r="AE28" s="36">
        <v>185365</v>
      </c>
      <c r="AF28" s="44">
        <v>210517.8372</v>
      </c>
      <c r="AG28" s="20">
        <f t="shared" si="15"/>
        <v>113.56935624308797</v>
      </c>
      <c r="AH28" s="20">
        <f t="shared" si="16"/>
        <v>13.785740740465293</v>
      </c>
      <c r="AI28" s="20">
        <f t="shared" si="17"/>
        <v>15.143305675256572</v>
      </c>
      <c r="AJ28" s="37">
        <v>69555</v>
      </c>
      <c r="AK28" s="45">
        <v>51591.434</v>
      </c>
      <c r="AL28" s="20">
        <f t="shared" si="18"/>
        <v>74.1735806196535</v>
      </c>
      <c r="AM28" s="21">
        <f t="shared" si="19"/>
        <v>5.17286001781924</v>
      </c>
      <c r="AN28" s="21">
        <f t="shared" si="20"/>
        <v>3.7111575231726963</v>
      </c>
      <c r="AO28" s="19">
        <f t="shared" si="21"/>
        <v>132133</v>
      </c>
      <c r="AP28" s="19">
        <f t="shared" si="22"/>
        <v>126242.9961000001</v>
      </c>
      <c r="AQ28" s="21">
        <f t="shared" si="23"/>
        <v>9.8268350619583</v>
      </c>
      <c r="AR28" s="21">
        <f t="shared" si="24"/>
        <v>9.081113053077313</v>
      </c>
    </row>
    <row r="29" spans="1:44" ht="21" customHeight="1">
      <c r="A29" s="17">
        <v>22</v>
      </c>
      <c r="B29" s="28" t="s">
        <v>35</v>
      </c>
      <c r="C29" s="30">
        <v>2289138</v>
      </c>
      <c r="D29" s="38">
        <v>3124648.5552</v>
      </c>
      <c r="E29" s="20">
        <f t="shared" si="0"/>
        <v>136.4989159762321</v>
      </c>
      <c r="F29" s="31">
        <v>219436</v>
      </c>
      <c r="G29" s="39">
        <v>259225.4208</v>
      </c>
      <c r="H29" s="20">
        <f t="shared" si="1"/>
        <v>118.13258571975427</v>
      </c>
      <c r="I29" s="20">
        <f t="shared" si="2"/>
        <v>9.585966420547821</v>
      </c>
      <c r="J29" s="20">
        <f t="shared" si="3"/>
        <v>8.29614646961177</v>
      </c>
      <c r="K29" s="32">
        <v>49764</v>
      </c>
      <c r="L29" s="40">
        <v>87316.0042</v>
      </c>
      <c r="M29" s="20">
        <f>L29/K29*100</f>
        <v>175.46018045173219</v>
      </c>
      <c r="N29" s="20">
        <f t="shared" si="4"/>
        <v>2.173918741465128</v>
      </c>
      <c r="O29" s="20">
        <f t="shared" si="5"/>
        <v>2.794426402120963</v>
      </c>
      <c r="P29" s="33">
        <v>229435</v>
      </c>
      <c r="Q29" s="41">
        <v>228164.4861</v>
      </c>
      <c r="R29" s="20">
        <f t="shared" si="6"/>
        <v>99.44624233443024</v>
      </c>
      <c r="S29" s="20">
        <f t="shared" si="7"/>
        <v>10.022768395789157</v>
      </c>
      <c r="T29" s="20">
        <f t="shared" si="8"/>
        <v>7.302084764710311</v>
      </c>
      <c r="U29" s="34">
        <v>1061973</v>
      </c>
      <c r="V29" s="42">
        <v>1540912.843</v>
      </c>
      <c r="W29" s="20">
        <f t="shared" si="9"/>
        <v>145.0990602397613</v>
      </c>
      <c r="X29" s="20">
        <f t="shared" si="10"/>
        <v>46.39182958825549</v>
      </c>
      <c r="Y29" s="20">
        <f t="shared" si="11"/>
        <v>49.314757028774736</v>
      </c>
      <c r="Z29" s="35">
        <v>90948</v>
      </c>
      <c r="AA29" s="43">
        <v>157024.0128</v>
      </c>
      <c r="AB29" s="20">
        <f t="shared" si="12"/>
        <v>172.65251880195277</v>
      </c>
      <c r="AC29" s="20">
        <f t="shared" si="13"/>
        <v>3.9730239068155786</v>
      </c>
      <c r="AD29" s="20">
        <f t="shared" si="14"/>
        <v>5.025333570352501</v>
      </c>
      <c r="AE29" s="36">
        <v>330110</v>
      </c>
      <c r="AF29" s="44">
        <v>390079.5305</v>
      </c>
      <c r="AG29" s="20">
        <f t="shared" si="15"/>
        <v>118.16652949016995</v>
      </c>
      <c r="AH29" s="20">
        <f t="shared" si="16"/>
        <v>14.420712075899312</v>
      </c>
      <c r="AI29" s="20">
        <f t="shared" si="17"/>
        <v>12.48394895006143</v>
      </c>
      <c r="AJ29" s="37">
        <v>20828</v>
      </c>
      <c r="AK29" s="45">
        <v>57521.0956</v>
      </c>
      <c r="AL29" s="20">
        <f t="shared" si="18"/>
        <v>276.1719589014788</v>
      </c>
      <c r="AM29" s="21">
        <f t="shared" si="19"/>
        <v>0.909862140246678</v>
      </c>
      <c r="AN29" s="21">
        <f t="shared" si="20"/>
        <v>1.8408820891000408</v>
      </c>
      <c r="AO29" s="19">
        <f t="shared" si="21"/>
        <v>286644</v>
      </c>
      <c r="AP29" s="19">
        <f t="shared" si="22"/>
        <v>404405.1622</v>
      </c>
      <c r="AQ29" s="21">
        <f t="shared" si="23"/>
        <v>12.521918730980833</v>
      </c>
      <c r="AR29" s="21">
        <f t="shared" si="24"/>
        <v>12.942420725268262</v>
      </c>
    </row>
    <row r="30" spans="1:44" s="26" customFormat="1" ht="20.25" customHeight="1">
      <c r="A30" s="52" t="s">
        <v>10</v>
      </c>
      <c r="B30" s="52"/>
      <c r="C30" s="23">
        <f>C29+C28+C27+C26+C25+C24+C23+C22+C21+C20+C19+C18+C17+C16+C15+C14+C13+C12+C11+C10+C9+C8</f>
        <v>16033790</v>
      </c>
      <c r="D30" s="23">
        <f>D29+D28+D27+D26+D25+D24+D23+D22+D21+D20+D19+D18+D17+D16+D15+D14+D13+D12+D11+D10+D9+D8</f>
        <v>18093246.0542</v>
      </c>
      <c r="E30" s="24">
        <f t="shared" si="0"/>
        <v>112.84447441434622</v>
      </c>
      <c r="F30" s="23">
        <f>F29+F28+F27+F26+F25+F24+F23+F22+F21+F20+F19+F18+F17+F16+F15+F14+F13+F12+F11+F10+F9+F8</f>
        <v>1356424</v>
      </c>
      <c r="G30" s="23">
        <f>G29+G28+G27+G26+G25+G24+G23+G22+G21+G20+G19+G18+G17+G16+G15+G14+G13+G12+G11+G10+G9+G8</f>
        <v>1528011.2686999997</v>
      </c>
      <c r="H30" s="24">
        <f t="shared" si="1"/>
        <v>112.64997292144636</v>
      </c>
      <c r="I30" s="24">
        <f t="shared" si="2"/>
        <v>8.45978399367835</v>
      </c>
      <c r="J30" s="24">
        <f t="shared" si="3"/>
        <v>8.445202503313666</v>
      </c>
      <c r="K30" s="23">
        <f>K29+K28+K27+K26+K25+K24+K23+K22+K21+K20+K19+K18+K17+K16+K15+K14+K13+K12+K11+K10+K9+K8</f>
        <v>272835</v>
      </c>
      <c r="L30" s="23">
        <f>L29+L28+L27+L26+L25+L24+L23+L22+L21+L20+L19+L18+L17+L16+L15+L14+L13+L12+L11+L10+L9+L8</f>
        <v>824148.8326</v>
      </c>
      <c r="M30" s="24">
        <f>L30/K30*100</f>
        <v>302.0685881943299</v>
      </c>
      <c r="N30" s="24">
        <f t="shared" si="4"/>
        <v>1.701625130427678</v>
      </c>
      <c r="O30" s="24">
        <f t="shared" si="5"/>
        <v>4.555008151280237</v>
      </c>
      <c r="P30" s="23">
        <f>P29+P28+P27+P26+P25+P24+P23+P22+P21+P20+P19+P18+P17+P16+P15+P14+P13+P12+P11+P10+P9+P8</f>
        <v>1811060</v>
      </c>
      <c r="Q30" s="23">
        <f>Q29+Q28+Q27+Q26+Q25+Q24+Q23+Q22+Q21+Q20+Q19+Q18+Q17+Q16+Q15+Q14+Q13+Q12+Q11+Q10+Q9+Q8</f>
        <v>1150404.8022999999</v>
      </c>
      <c r="R30" s="24">
        <f t="shared" si="6"/>
        <v>63.52107618190451</v>
      </c>
      <c r="S30" s="24">
        <f t="shared" si="7"/>
        <v>11.295270799979294</v>
      </c>
      <c r="T30" s="24">
        <f t="shared" si="8"/>
        <v>6.358200175103214</v>
      </c>
      <c r="U30" s="23">
        <f>U29+U28+U27+U26+U25+U24+U23+U22+U21+U20+U19+U18+U17+U16+U15+U14+U13+U12+U11+U10+U9+U8</f>
        <v>7686009</v>
      </c>
      <c r="V30" s="23">
        <f>V29+V28+V27+V26+V25+V24+V23+V22+V21+V20+V19+V18+V17+V16+V15+V14+V13+V12+V11+V10+V9+V8</f>
        <v>9094341.4246</v>
      </c>
      <c r="W30" s="24">
        <f t="shared" si="9"/>
        <v>118.32332520818021</v>
      </c>
      <c r="X30" s="24">
        <f t="shared" si="10"/>
        <v>47.936320732652725</v>
      </c>
      <c r="Y30" s="24">
        <f t="shared" si="11"/>
        <v>50.26373596731651</v>
      </c>
      <c r="Z30" s="23">
        <f>Z29+Z28+Z27+Z26+Z25+Z24+Z23+Z22+Z21+Z20+Z19+Z18+Z17+Z16+Z15+Z14+Z13+Z12+Z11+Z10+Z9+Z8</f>
        <v>1147812</v>
      </c>
      <c r="AA30" s="23">
        <f>AA29+AA28+AA27+AA26+AA25+AA24+AA23+AA22+AA21+AA20+AA19+AA18+AA17+AA16+AA15+AA14+AA13+AA12+AA11+AA10+AA9+AA8</f>
        <v>1161641.6453</v>
      </c>
      <c r="AB30" s="24">
        <f t="shared" si="12"/>
        <v>101.20487024878639</v>
      </c>
      <c r="AC30" s="24">
        <f t="shared" si="13"/>
        <v>7.158706706274687</v>
      </c>
      <c r="AD30" s="24">
        <f t="shared" si="14"/>
        <v>6.420305354938491</v>
      </c>
      <c r="AE30" s="23">
        <f>AE29+AE28+AE27+AE26+AE25+AE24+AE23+AE22+AE21+AE20+AE19+AE18+AE17+AE16+AE15+AE14+AE13+AE12+AE11+AE10+AE9+AE8</f>
        <v>2710715</v>
      </c>
      <c r="AF30" s="23">
        <f>AF29+AF28+AF27+AF26+AF25+AF24+AF23+AF22+AF21+AF20+AF19+AF18+AF17+AF16+AF15+AF14+AF13+AF12+AF11+AF10+AF9+AF8</f>
        <v>3236713.292100001</v>
      </c>
      <c r="AG30" s="24">
        <f t="shared" si="15"/>
        <v>119.40441145970718</v>
      </c>
      <c r="AH30" s="24">
        <f t="shared" si="16"/>
        <v>16.90626483195801</v>
      </c>
      <c r="AI30" s="24">
        <f t="shared" si="17"/>
        <v>17.88906911675288</v>
      </c>
      <c r="AJ30" s="23">
        <f>AJ29+AJ28+AJ27+AJ26+AJ25+AJ24+AJ23+AJ22+AJ21+AJ20+AJ19+AJ18+AJ17+AJ16+AJ15+AJ14+AJ13+AJ12+AJ11+AJ10+AJ9+AJ8</f>
        <v>325940</v>
      </c>
      <c r="AK30" s="23">
        <f>AK29+AK28+AK27+AK26+AK25+AK24+AK23+AK22+AK21+AK20+AK19+AK18+AK17+AK16+AK15+AK14+AK13+AK12+AK11+AK10+AK9+AK8</f>
        <v>307723.16299999994</v>
      </c>
      <c r="AL30" s="24">
        <f t="shared" si="18"/>
        <v>94.41098453703134</v>
      </c>
      <c r="AM30" s="25">
        <f t="shared" si="19"/>
        <v>2.0328319131035144</v>
      </c>
      <c r="AN30" s="25">
        <f t="shared" si="20"/>
        <v>1.7007626054395468</v>
      </c>
      <c r="AO30" s="23">
        <f>AO29+AO28+AO27+AO26+AO25+AO24+AO23+AO22+AO21+AO20+AO19+AO18+AO17+AO16+AO15+AO14+AO13+AO12+AO11+AO10+AO9+AO8</f>
        <v>722995</v>
      </c>
      <c r="AP30" s="23">
        <f>AP29+AP28+AP27+AP26+AP25+AP24+AP23+AP22+AP21+AP20+AP19+AP18+AP17+AP16+AP15+AP14+AP13+AP12+AP11+AP10+AP9+AP8</f>
        <v>790261.6255999998</v>
      </c>
      <c r="AQ30" s="25">
        <f t="shared" si="23"/>
        <v>4.5091958919257396</v>
      </c>
      <c r="AR30" s="25">
        <f t="shared" si="24"/>
        <v>4.367716125855458</v>
      </c>
    </row>
    <row r="32" spans="2:15" ht="44.25" customHeight="1">
      <c r="B32" s="57"/>
      <c r="C32" s="58" t="s">
        <v>51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3:5" ht="12.75">
      <c r="C33" s="7"/>
      <c r="D33" s="10"/>
      <c r="E33" s="10"/>
    </row>
    <row r="34" ht="12.75">
      <c r="C34" s="7"/>
    </row>
    <row r="37" spans="6:7" ht="12.75">
      <c r="F37" s="3"/>
      <c r="G37" s="3"/>
    </row>
    <row r="38" ht="12.75">
      <c r="F38" s="27"/>
    </row>
    <row r="39" ht="12.75">
      <c r="F39" s="27"/>
    </row>
    <row r="40" ht="12.75">
      <c r="F40" s="27"/>
    </row>
    <row r="41" ht="12.75">
      <c r="F41" s="27"/>
    </row>
    <row r="42" ht="12.75">
      <c r="F42" s="27"/>
    </row>
    <row r="43" ht="12.75">
      <c r="F43" s="27"/>
    </row>
    <row r="44" ht="12.75">
      <c r="F44" s="27"/>
    </row>
    <row r="45" ht="12.75">
      <c r="F45" s="27"/>
    </row>
    <row r="46" ht="12.75">
      <c r="F46" s="27"/>
    </row>
    <row r="47" ht="12.75">
      <c r="F47" s="27"/>
    </row>
    <row r="48" ht="12.75">
      <c r="F48" s="27"/>
    </row>
    <row r="49" ht="12.75">
      <c r="F49" s="27"/>
    </row>
    <row r="50" ht="12.75">
      <c r="F50" s="27"/>
    </row>
    <row r="51" ht="12.75">
      <c r="F51" s="27"/>
    </row>
    <row r="52" ht="12.75">
      <c r="F52" s="27"/>
    </row>
    <row r="53" ht="12.75">
      <c r="F53" s="27"/>
    </row>
    <row r="54" ht="12.75">
      <c r="F54" s="27"/>
    </row>
    <row r="55" ht="12.75">
      <c r="F55" s="27"/>
    </row>
    <row r="56" ht="12.75">
      <c r="F56" s="27"/>
    </row>
    <row r="57" ht="12.75">
      <c r="F57" s="27"/>
    </row>
    <row r="58" ht="12.75">
      <c r="F58" s="27"/>
    </row>
    <row r="59" ht="12.75">
      <c r="F59" s="27"/>
    </row>
    <row r="60" ht="12.75">
      <c r="F60" s="27"/>
    </row>
  </sheetData>
  <sheetProtection/>
  <mergeCells count="42">
    <mergeCell ref="Z1:AL1"/>
    <mergeCell ref="K4:O4"/>
    <mergeCell ref="F3:O3"/>
    <mergeCell ref="X5:Y5"/>
    <mergeCell ref="AJ4:AN4"/>
    <mergeCell ref="AE3:AR3"/>
    <mergeCell ref="AB5:AB6"/>
    <mergeCell ref="AC5:AD5"/>
    <mergeCell ref="C1:N1"/>
    <mergeCell ref="S5:T5"/>
    <mergeCell ref="A30:B30"/>
    <mergeCell ref="C3:D5"/>
    <mergeCell ref="B3:B6"/>
    <mergeCell ref="F5:G5"/>
    <mergeCell ref="E3:E6"/>
    <mergeCell ref="K5:L5"/>
    <mergeCell ref="F4:J4"/>
    <mergeCell ref="AQ4:AR5"/>
    <mergeCell ref="AM5:AN5"/>
    <mergeCell ref="AJ5:AK5"/>
    <mergeCell ref="AL5:AL6"/>
    <mergeCell ref="AG5:AG6"/>
    <mergeCell ref="AE5:AF5"/>
    <mergeCell ref="AH5:AI5"/>
    <mergeCell ref="AE4:AG4"/>
    <mergeCell ref="AO4:AP5"/>
    <mergeCell ref="A3:A6"/>
    <mergeCell ref="P5:Q5"/>
    <mergeCell ref="M5:M6"/>
    <mergeCell ref="N5:O5"/>
    <mergeCell ref="Z5:AA5"/>
    <mergeCell ref="P3:AD3"/>
    <mergeCell ref="H5:H6"/>
    <mergeCell ref="I5:J5"/>
    <mergeCell ref="R5:R6"/>
    <mergeCell ref="U5:V5"/>
    <mergeCell ref="AH4:AI4"/>
    <mergeCell ref="P4:T4"/>
    <mergeCell ref="U4:Y4"/>
    <mergeCell ref="Z4:AD4"/>
    <mergeCell ref="W5:W6"/>
    <mergeCell ref="C32:O32"/>
  </mergeCells>
  <printOptions/>
  <pageMargins left="0.1968503937007874" right="0.15748031496062992" top="0.7874015748031497" bottom="0.7874015748031497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402AC</dc:creator>
  <cp:keywords/>
  <dc:description/>
  <cp:lastModifiedBy>Вервейко Ирина Николаевна</cp:lastModifiedBy>
  <cp:lastPrinted>2013-07-24T08:24:48Z</cp:lastPrinted>
  <dcterms:created xsi:type="dcterms:W3CDTF">2012-01-17T11:59:50Z</dcterms:created>
  <dcterms:modified xsi:type="dcterms:W3CDTF">2013-07-24T08:26:01Z</dcterms:modified>
  <cp:category/>
  <cp:version/>
  <cp:contentType/>
  <cp:contentStatus/>
</cp:coreProperties>
</file>