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<sst xmlns="http://schemas.openxmlformats.org/spreadsheetml/2006/main" count="286" uniqueCount="125">
  <si>
    <r>
      <t>(Тыс рублей)</t>
    </r>
    <r>
      <rPr>
        <sz val="9"/>
        <color indexed="8"/>
        <rFont val="Arial Cyr"/>
        <family val="0"/>
      </rPr>
      <t xml:space="preserve"> </t>
    </r>
  </si>
  <si>
    <r>
      <t>Общегосударственные вопросы</t>
    </r>
    <r>
      <rPr>
        <b/>
        <sz val="10"/>
        <color indexed="8"/>
        <rFont val="Times New Roman"/>
        <family val="1"/>
      </rPr>
      <t xml:space="preserve"> </t>
    </r>
  </si>
  <si>
    <t xml:space="preserve"> 01 </t>
  </si>
  <si>
    <t xml:space="preserve">  </t>
  </si>
  <si>
    <r>
      <t>Функционирование высшего должностного лица субъекта Российской Федерации и муниципального образования</t>
    </r>
    <r>
      <rPr>
        <b/>
        <sz val="10"/>
        <color indexed="8"/>
        <rFont val="Times New Roman"/>
        <family val="1"/>
      </rPr>
      <t xml:space="preserve"> </t>
    </r>
  </si>
  <si>
    <t xml:space="preserve">02  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</si>
  <si>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b/>
        <sz val="10"/>
        <color indexed="8"/>
        <rFont val="Times New Roman"/>
        <family val="1"/>
      </rPr>
      <t xml:space="preserve"> </t>
    </r>
  </si>
  <si>
    <t xml:space="preserve">03  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</si>
  <si>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  </r>
    <r>
      <rPr>
        <b/>
        <sz val="10"/>
        <color indexed="8"/>
        <rFont val="Times New Roman"/>
        <family val="1"/>
      </rPr>
      <t xml:space="preserve"> </t>
    </r>
  </si>
  <si>
    <r>
      <t>Судебная система</t>
    </r>
    <r>
      <rPr>
        <b/>
        <sz val="10"/>
        <color indexed="8"/>
        <rFont val="Times New Roman"/>
        <family val="1"/>
      </rPr>
      <t xml:space="preserve"> </t>
    </r>
  </si>
  <si>
    <t xml:space="preserve"> 05 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</si>
  <si>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b/>
        <sz val="10"/>
        <color indexed="8"/>
        <rFont val="Times New Roman"/>
        <family val="1"/>
      </rPr>
      <t xml:space="preserve"> </t>
    </r>
  </si>
  <si>
    <r>
      <t>Обеспечение проведения выборов и референдумов</t>
    </r>
    <r>
      <rPr>
        <b/>
        <sz val="10"/>
        <color indexed="8"/>
        <rFont val="Times New Roman"/>
        <family val="1"/>
      </rPr>
      <t xml:space="preserve"> </t>
    </r>
  </si>
  <si>
    <r>
      <t>Фундаментальные исследования</t>
    </r>
    <r>
      <rPr>
        <b/>
        <sz val="10"/>
        <color indexed="8"/>
        <rFont val="Times New Roman"/>
        <family val="1"/>
      </rPr>
      <t xml:space="preserve"> </t>
    </r>
  </si>
  <si>
    <r>
      <t>Резервные фонды</t>
    </r>
    <r>
      <rPr>
        <b/>
        <sz val="10"/>
        <color indexed="8"/>
        <rFont val="Times New Roman"/>
        <family val="1"/>
      </rPr>
      <t xml:space="preserve"> </t>
    </r>
  </si>
  <si>
    <r>
      <t>Другие общегосударственные вопросы</t>
    </r>
    <r>
      <rPr>
        <b/>
        <sz val="10"/>
        <color indexed="8"/>
        <rFont val="Times New Roman"/>
        <family val="1"/>
      </rPr>
      <t xml:space="preserve"> </t>
    </r>
  </si>
  <si>
    <r>
      <t>Национальная оборона</t>
    </r>
    <r>
      <rPr>
        <b/>
        <sz val="10"/>
        <color indexed="8"/>
        <rFont val="Times New Roman"/>
        <family val="1"/>
      </rPr>
      <t xml:space="preserve"> </t>
    </r>
  </si>
  <si>
    <r>
      <t>Мобилизационная и вневойсковая подготовка</t>
    </r>
    <r>
      <rPr>
        <b/>
        <sz val="10"/>
        <color indexed="8"/>
        <rFont val="Times New Roman"/>
        <family val="1"/>
      </rPr>
      <t xml:space="preserve"> </t>
    </r>
  </si>
  <si>
    <r>
      <t>Мобилизационная подготовка экономики</t>
    </r>
    <r>
      <rPr>
        <b/>
        <sz val="10"/>
        <color indexed="8"/>
        <rFont val="Times New Roman"/>
        <family val="1"/>
      </rPr>
      <t xml:space="preserve"> </t>
    </r>
  </si>
  <si>
    <t xml:space="preserve"> 02 </t>
  </si>
  <si>
    <t xml:space="preserve">04  </t>
  </si>
  <si>
    <r>
      <t>Национальная безопасность и правоохранительная деятельность</t>
    </r>
    <r>
      <rPr>
        <b/>
        <sz val="10"/>
        <color indexed="8"/>
        <rFont val="Times New Roman"/>
        <family val="1"/>
      </rPr>
      <t xml:space="preserve"> </t>
    </r>
  </si>
  <si>
    <t xml:space="preserve"> 03 </t>
  </si>
  <si>
    <t xml:space="preserve">Органы внутренних дел </t>
  </si>
  <si>
    <r>
      <t>Защита населения и территории от чрезвычайных ситуаций природного и техногенного характера, гражданская оборона</t>
    </r>
    <r>
      <rPr>
        <b/>
        <sz val="10"/>
        <color indexed="8"/>
        <rFont val="Times New Roman"/>
        <family val="1"/>
      </rPr>
      <t xml:space="preserve"> </t>
    </r>
  </si>
  <si>
    <t xml:space="preserve">09  </t>
  </si>
  <si>
    <r>
      <t>Обеспечение пожарной безопасности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</si>
  <si>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национальной безопасности и правоохранительной деятельности</t>
    </r>
    <r>
      <rPr>
        <b/>
        <sz val="10"/>
        <color indexed="8"/>
        <rFont val="Times New Roman"/>
        <family val="1"/>
      </rPr>
      <t xml:space="preserve"> </t>
    </r>
  </si>
  <si>
    <r>
      <t>Национальная  экономика</t>
    </r>
    <r>
      <rPr>
        <b/>
        <sz val="10"/>
        <color indexed="8"/>
        <rFont val="Times New Roman"/>
        <family val="1"/>
      </rPr>
      <t xml:space="preserve"> </t>
    </r>
  </si>
  <si>
    <r>
      <t>Общеэкономические вопросы</t>
    </r>
    <r>
      <rPr>
        <b/>
        <sz val="10"/>
        <color indexed="8"/>
        <rFont val="Times New Roman"/>
        <family val="1"/>
      </rPr>
      <t xml:space="preserve"> </t>
    </r>
  </si>
  <si>
    <t xml:space="preserve">01  </t>
  </si>
  <si>
    <r>
      <t>Сельское хозяйство и рыболовство</t>
    </r>
    <r>
      <rPr>
        <b/>
        <sz val="10"/>
        <color indexed="8"/>
        <rFont val="Times New Roman"/>
        <family val="1"/>
      </rPr>
      <t xml:space="preserve"> </t>
    </r>
  </si>
  <si>
    <t xml:space="preserve">05  </t>
  </si>
  <si>
    <r>
      <t>Водное хозяйство</t>
    </r>
    <r>
      <rPr>
        <b/>
        <sz val="10"/>
        <color indexed="8"/>
        <rFont val="Times New Roman"/>
        <family val="1"/>
      </rPr>
      <t xml:space="preserve"> </t>
    </r>
  </si>
  <si>
    <t xml:space="preserve">06  </t>
  </si>
  <si>
    <r>
      <t>Лесное хозяйство</t>
    </r>
    <r>
      <rPr>
        <b/>
        <sz val="10"/>
        <color indexed="8"/>
        <rFont val="Times New Roman"/>
        <family val="1"/>
      </rPr>
      <t xml:space="preserve"> </t>
    </r>
  </si>
  <si>
    <t xml:space="preserve">07  </t>
  </si>
  <si>
    <r>
      <t xml:space="preserve">Транспорт                     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</si>
  <si>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t xml:space="preserve">08  </t>
  </si>
  <si>
    <r>
      <t>Дорожное хозяйство (дорожные фонды)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</si>
  <si>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национальной экономики</t>
    </r>
    <r>
      <rPr>
        <b/>
        <sz val="10"/>
        <color indexed="8"/>
        <rFont val="Times New Roman"/>
        <family val="1"/>
      </rPr>
      <t xml:space="preserve"> </t>
    </r>
  </si>
  <si>
    <r>
      <t>Жилищно-коммунальное хозяйство</t>
    </r>
    <r>
      <rPr>
        <b/>
        <sz val="10"/>
        <color indexed="8"/>
        <rFont val="Times New Roman"/>
        <family val="1"/>
      </rPr>
      <t xml:space="preserve"> </t>
    </r>
  </si>
  <si>
    <r>
      <t>Жилищное хозяйство</t>
    </r>
    <r>
      <rPr>
        <b/>
        <sz val="10"/>
        <color indexed="8"/>
        <rFont val="Times New Roman"/>
        <family val="1"/>
      </rPr>
      <t xml:space="preserve"> </t>
    </r>
  </si>
  <si>
    <r>
      <t>Коммунальное хозяйство</t>
    </r>
    <r>
      <rPr>
        <b/>
        <sz val="10"/>
        <color indexed="8"/>
        <rFont val="Times New Roman"/>
        <family val="1"/>
      </rPr>
      <t xml:space="preserve"> </t>
    </r>
  </si>
  <si>
    <r>
      <t>Благоустройство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</si>
  <si>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жилищно-коммунального хозяйства</t>
    </r>
    <r>
      <rPr>
        <b/>
        <sz val="10"/>
        <color indexed="8"/>
        <rFont val="Times New Roman"/>
        <family val="1"/>
      </rPr>
      <t xml:space="preserve"> </t>
    </r>
  </si>
  <si>
    <r>
      <t>Охрана окружающей среды</t>
    </r>
    <r>
      <rPr>
        <b/>
        <sz val="10"/>
        <color indexed="8"/>
        <rFont val="Times New Roman"/>
        <family val="1"/>
      </rPr>
      <t xml:space="preserve"> </t>
    </r>
  </si>
  <si>
    <r>
      <t>Охрана объектов растительного и животного мира и среды их обитания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</si>
  <si>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охраны окружающей среды</t>
    </r>
    <r>
      <rPr>
        <b/>
        <sz val="10"/>
        <color indexed="8"/>
        <rFont val="Times New Roman"/>
        <family val="1"/>
      </rPr>
      <t xml:space="preserve"> </t>
    </r>
  </si>
  <si>
    <r>
      <t>Образование</t>
    </r>
    <r>
      <rPr>
        <b/>
        <sz val="10"/>
        <color indexed="8"/>
        <rFont val="Times New Roman"/>
        <family val="1"/>
      </rPr>
      <t xml:space="preserve"> </t>
    </r>
  </si>
  <si>
    <r>
      <t>Дошкольное образование</t>
    </r>
    <r>
      <rPr>
        <b/>
        <sz val="10"/>
        <color indexed="8"/>
        <rFont val="Times New Roman"/>
        <family val="1"/>
      </rPr>
      <t xml:space="preserve"> </t>
    </r>
  </si>
  <si>
    <r>
      <t>Общее образование</t>
    </r>
    <r>
      <rPr>
        <b/>
        <sz val="10"/>
        <color indexed="8"/>
        <rFont val="Times New Roman"/>
        <family val="1"/>
      </rPr>
      <t xml:space="preserve"> </t>
    </r>
  </si>
  <si>
    <r>
      <t>Среднее профессиональное образование</t>
    </r>
    <r>
      <rPr>
        <b/>
        <sz val="10"/>
        <color indexed="8"/>
        <rFont val="Times New Roman"/>
        <family val="1"/>
      </rPr>
      <t xml:space="preserve"> </t>
    </r>
  </si>
  <si>
    <r>
      <t>Профессиональная подготовка, переподготовка и повышение квалификации</t>
    </r>
    <r>
      <rPr>
        <b/>
        <sz val="10"/>
        <color indexed="8"/>
        <rFont val="Times New Roman"/>
        <family val="1"/>
      </rPr>
      <t xml:space="preserve"> </t>
    </r>
  </si>
  <si>
    <r>
      <t xml:space="preserve">Высшее и послевузовское  профессиональное образование </t>
    </r>
    <r>
      <rPr>
        <b/>
        <sz val="10"/>
        <color indexed="8"/>
        <rFont val="Times New Roman"/>
        <family val="1"/>
      </rPr>
      <t xml:space="preserve"> </t>
    </r>
  </si>
  <si>
    <r>
      <t>Молодежная политика и оздоровление детей</t>
    </r>
    <r>
      <rPr>
        <b/>
        <sz val="10"/>
        <color indexed="8"/>
        <rFont val="Times New Roman"/>
        <family val="1"/>
      </rPr>
      <t xml:space="preserve"> </t>
    </r>
  </si>
  <si>
    <r>
      <t>Прикладные научные исследования в области образования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</si>
  <si>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образования</t>
    </r>
    <r>
      <rPr>
        <b/>
        <sz val="10"/>
        <color indexed="8"/>
        <rFont val="Times New Roman"/>
        <family val="1"/>
      </rPr>
      <t xml:space="preserve"> </t>
    </r>
  </si>
  <si>
    <r>
      <t>Культура, кинематография</t>
    </r>
    <r>
      <rPr>
        <b/>
        <sz val="10"/>
        <color indexed="8"/>
        <rFont val="Times New Roman"/>
        <family val="1"/>
      </rPr>
      <t xml:space="preserve"> </t>
    </r>
  </si>
  <si>
    <r>
      <t xml:space="preserve">Культура </t>
    </r>
    <r>
      <rPr>
        <b/>
        <sz val="10"/>
        <color indexed="8"/>
        <rFont val="Times New Roman"/>
        <family val="1"/>
      </rPr>
      <t xml:space="preserve"> </t>
    </r>
  </si>
  <si>
    <r>
      <t>Кинематография</t>
    </r>
    <r>
      <rPr>
        <b/>
        <sz val="10"/>
        <color indexed="8"/>
        <rFont val="Times New Roman"/>
        <family val="1"/>
      </rPr>
      <t xml:space="preserve"> </t>
    </r>
  </si>
  <si>
    <r>
      <t xml:space="preserve">Другие вопросы в области культуры, кинематографии </t>
    </r>
    <r>
      <rPr>
        <b/>
        <sz val="10"/>
        <color indexed="8"/>
        <rFont val="Times New Roman"/>
        <family val="1"/>
      </rPr>
      <t xml:space="preserve"> </t>
    </r>
  </si>
  <si>
    <r>
      <t>Здравоохранение</t>
    </r>
    <r>
      <rPr>
        <b/>
        <sz val="10"/>
        <color indexed="8"/>
        <rFont val="Times New Roman"/>
        <family val="1"/>
      </rPr>
      <t xml:space="preserve"> </t>
    </r>
  </si>
  <si>
    <r>
      <t>Стационарная медицинская помощь</t>
    </r>
    <r>
      <rPr>
        <b/>
        <sz val="10"/>
        <color indexed="8"/>
        <rFont val="Times New Roman"/>
        <family val="1"/>
      </rPr>
      <t xml:space="preserve"> </t>
    </r>
  </si>
  <si>
    <r>
      <t>Амбулаторная помощь</t>
    </r>
    <r>
      <rPr>
        <b/>
        <sz val="10"/>
        <color indexed="8"/>
        <rFont val="Times New Roman"/>
        <family val="1"/>
      </rPr>
      <t xml:space="preserve"> </t>
    </r>
  </si>
  <si>
    <t xml:space="preserve">Скорая медицинская помощь </t>
  </si>
  <si>
    <r>
      <t>Санаторно-оздоровительная помощь</t>
    </r>
    <r>
      <rPr>
        <b/>
        <sz val="10"/>
        <color indexed="8"/>
        <rFont val="Times New Roman"/>
        <family val="1"/>
      </rPr>
      <t xml:space="preserve"> </t>
    </r>
  </si>
  <si>
    <r>
      <t>Заготовка, переработка, хранение и обеспечение безопасности донорской крови и ее компонентов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</si>
  <si>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здравоохранения</t>
    </r>
    <r>
      <rPr>
        <b/>
        <sz val="10"/>
        <color indexed="8"/>
        <rFont val="Times New Roman"/>
        <family val="1"/>
      </rPr>
      <t xml:space="preserve"> </t>
    </r>
  </si>
  <si>
    <r>
      <t>Социальная политика</t>
    </r>
    <r>
      <rPr>
        <b/>
        <sz val="10"/>
        <color indexed="8"/>
        <rFont val="Times New Roman"/>
        <family val="1"/>
      </rPr>
      <t xml:space="preserve"> </t>
    </r>
  </si>
  <si>
    <r>
      <t> </t>
    </r>
    <r>
      <rPr>
        <b/>
        <sz val="8"/>
        <color indexed="10"/>
        <rFont val="Calibri"/>
        <family val="2"/>
      </rPr>
      <t xml:space="preserve"> </t>
    </r>
  </si>
  <si>
    <r>
      <t>Пенсионное обеспечение</t>
    </r>
    <r>
      <rPr>
        <b/>
        <sz val="10"/>
        <color indexed="8"/>
        <rFont val="Times New Roman"/>
        <family val="1"/>
      </rPr>
      <t xml:space="preserve"> </t>
    </r>
  </si>
  <si>
    <r>
      <t>Социальное обслуживание населения</t>
    </r>
    <r>
      <rPr>
        <b/>
        <sz val="10"/>
        <color indexed="8"/>
        <rFont val="Times New Roman"/>
        <family val="1"/>
      </rPr>
      <t xml:space="preserve"> </t>
    </r>
  </si>
  <si>
    <r>
      <t>Социальное обеспечение населения</t>
    </r>
    <r>
      <rPr>
        <b/>
        <sz val="10"/>
        <color indexed="8"/>
        <rFont val="Times New Roman"/>
        <family val="1"/>
      </rPr>
      <t xml:space="preserve"> </t>
    </r>
  </si>
  <si>
    <r>
      <t>Охрана семьи и детства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</si>
  <si>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социальной политики</t>
    </r>
    <r>
      <rPr>
        <b/>
        <sz val="10"/>
        <color indexed="8"/>
        <rFont val="Times New Roman"/>
        <family val="1"/>
      </rPr>
      <t xml:space="preserve"> </t>
    </r>
  </si>
  <si>
    <r>
      <t>Физическая культура и спорт</t>
    </r>
    <r>
      <rPr>
        <b/>
        <sz val="10"/>
        <color indexed="8"/>
        <rFont val="Times New Roman"/>
        <family val="1"/>
      </rPr>
      <t xml:space="preserve"> </t>
    </r>
  </si>
  <si>
    <r>
      <t>Массовый спорт</t>
    </r>
    <r>
      <rPr>
        <b/>
        <sz val="10"/>
        <color indexed="8"/>
        <rFont val="Times New Roman"/>
        <family val="1"/>
      </rPr>
      <t xml:space="preserve"> </t>
    </r>
  </si>
  <si>
    <r>
      <t>Спорт высших достижений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</si>
  <si>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физической культуры и спорта</t>
    </r>
    <r>
      <rPr>
        <b/>
        <sz val="10"/>
        <color indexed="8"/>
        <rFont val="Times New Roman"/>
        <family val="1"/>
      </rPr>
      <t xml:space="preserve"> </t>
    </r>
  </si>
  <si>
    <r>
      <t>Средства массовой информации</t>
    </r>
    <r>
      <rPr>
        <b/>
        <sz val="10"/>
        <color indexed="8"/>
        <rFont val="Times New Roman"/>
        <family val="1"/>
      </rPr>
      <t xml:space="preserve"> </t>
    </r>
  </si>
  <si>
    <r>
      <t>Телевидение и радиовещание</t>
    </r>
    <r>
      <rPr>
        <b/>
        <sz val="10"/>
        <color indexed="8"/>
        <rFont val="Times New Roman"/>
        <family val="1"/>
      </rPr>
      <t xml:space="preserve"> </t>
    </r>
  </si>
  <si>
    <r>
      <t>Периодическая печать и издательства</t>
    </r>
    <r>
      <rPr>
        <b/>
        <sz val="10"/>
        <color indexed="8"/>
        <rFont val="Times New Roman"/>
        <family val="1"/>
      </rPr>
      <t xml:space="preserve"> </t>
    </r>
  </si>
  <si>
    <r>
      <t>Другие вопросы в области средств массовой информации</t>
    </r>
    <r>
      <rPr>
        <b/>
        <sz val="10"/>
        <color indexed="8"/>
        <rFont val="Times New Roman"/>
        <family val="1"/>
      </rPr>
      <t xml:space="preserve"> </t>
    </r>
  </si>
  <si>
    <r>
      <t>Обслуживание  государственного и муниципального долга</t>
    </r>
    <r>
      <rPr>
        <b/>
        <sz val="10"/>
        <color indexed="8"/>
        <rFont val="Times New Roman"/>
        <family val="1"/>
      </rPr>
      <t xml:space="preserve"> </t>
    </r>
  </si>
  <si>
    <r>
      <t>Обслуживание государственного внутреннего и муниципального долга</t>
    </r>
    <r>
      <rPr>
        <b/>
        <sz val="10"/>
        <color indexed="8"/>
        <rFont val="Times New Roman"/>
        <family val="1"/>
      </rPr>
      <t xml:space="preserve"> </t>
    </r>
  </si>
  <si>
    <r>
      <t xml:space="preserve">Межбюджетные трансферты общего характера бюджетам  субъектов Российской Федерации и муниципальных образований </t>
    </r>
    <r>
      <rPr>
        <b/>
        <sz val="10"/>
        <color indexed="8"/>
        <rFont val="Times New Roman"/>
        <family val="1"/>
      </rPr>
      <t xml:space="preserve"> </t>
    </r>
  </si>
  <si>
    <r>
      <t>Дотации на выравнивание бюджетной обеспеченности субъектов Российской Федерации и муниципальных образований</t>
    </r>
    <r>
      <rPr>
        <b/>
        <sz val="10"/>
        <color indexed="8"/>
        <rFont val="Times New Roman"/>
        <family val="1"/>
      </rPr>
      <t xml:space="preserve"> </t>
    </r>
  </si>
  <si>
    <r>
      <t>Иные дотации</t>
    </r>
    <r>
      <rPr>
        <b/>
        <sz val="10"/>
        <color indexed="8"/>
        <rFont val="Times New Roman"/>
        <family val="1"/>
      </rPr>
      <t xml:space="preserve"> </t>
    </r>
  </si>
  <si>
    <r>
      <t xml:space="preserve">Прочие межбюджетные трансферты общего характера </t>
    </r>
    <r>
      <rPr>
        <b/>
        <sz val="10"/>
        <color indexed="8"/>
        <rFont val="Times New Roman"/>
        <family val="1"/>
      </rPr>
      <t xml:space="preserve"> </t>
    </r>
  </si>
  <si>
    <r>
      <t>03 </t>
    </r>
    <r>
      <rPr>
        <b/>
        <sz val="8"/>
        <color indexed="8"/>
        <rFont val="Times New Roman"/>
        <family val="1"/>
      </rPr>
      <t xml:space="preserve"> </t>
    </r>
  </si>
  <si>
    <r>
      <t>ВСЕГО </t>
    </r>
    <r>
      <rPr>
        <b/>
        <i/>
        <sz val="14"/>
        <color indexed="8"/>
        <rFont val="Arial Cyr"/>
        <family val="0"/>
      </rPr>
      <t xml:space="preserve"> </t>
    </r>
  </si>
  <si>
    <t> 01</t>
  </si>
  <si>
    <t> 02</t>
  </si>
  <si>
    <t> 03</t>
  </si>
  <si>
    <t> 04</t>
  </si>
  <si>
    <t> 06</t>
  </si>
  <si>
    <t> 07</t>
  </si>
  <si>
    <r>
      <t>Наименование показателя</t>
    </r>
    <r>
      <rPr>
        <b/>
        <sz val="11"/>
        <color indexed="8"/>
        <rFont val="Times New Roman"/>
        <family val="1"/>
      </rPr>
      <t xml:space="preserve"> </t>
    </r>
  </si>
  <si>
    <r>
      <t>Раздел</t>
    </r>
    <r>
      <rPr>
        <b/>
        <sz val="11"/>
        <color indexed="8"/>
        <rFont val="Times New Roman"/>
        <family val="1"/>
      </rPr>
      <t xml:space="preserve"> </t>
    </r>
  </si>
  <si>
    <r>
      <t>Подраздел</t>
    </r>
    <r>
      <rPr>
        <b/>
        <sz val="11"/>
        <color indexed="8"/>
        <rFont val="Times New Roman"/>
        <family val="1"/>
      </rPr>
      <t xml:space="preserve"> </t>
    </r>
  </si>
  <si>
    <t>Сведения о фактически произведенных расходах областного бюджета по разделам и подразделам  в 2016 году</t>
  </si>
  <si>
    <t>Первоначально утверждено на 2016 год</t>
  </si>
  <si>
    <t>Уточненный план на 2016 год</t>
  </si>
  <si>
    <t>Исполнено за 2016 год</t>
  </si>
  <si>
    <t>свыше 200</t>
  </si>
  <si>
    <t>7=6/4*100</t>
  </si>
  <si>
    <t>Исполнение к первоначальному плану, %</t>
  </si>
  <si>
    <t>Примечание</t>
  </si>
  <si>
    <t>-</t>
  </si>
  <si>
    <t>x</t>
  </si>
  <si>
    <t>Экономия в результате проведения торгов</t>
  </si>
  <si>
    <t>Проведение оптимизации расходов в соответствии с планом мероприятий по оздоровлению государственных финансов, утвержденный ПП Белгородской области от 25.04.2016 № 115-пп</t>
  </si>
  <si>
    <t>Перераспределение расходов по отраслям</t>
  </si>
  <si>
    <t>Примечание: 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более, как в большую, так и меньшую сторону, от первоначально утвержденных значений.</t>
  </si>
  <si>
    <t>Неисполнение расходов обусловлено заявительным принципом перечисления</t>
  </si>
  <si>
    <t>Исполнение расходов за счет средств федерального бюджета</t>
  </si>
  <si>
    <t>Перераспределение средств резервного фонда</t>
  </si>
  <si>
    <t>Обеспечение соответствующего уровня софинансирования</t>
  </si>
  <si>
    <t>Неисполнение расходов обусловлено заявительным принципом перечисления, экономия в результате торгов</t>
  </si>
  <si>
    <t>Увеличение за счет поступления за счет федеральных средств на оздоровительную кампанию детей, находящихся в трудной жизненной ситуации</t>
  </si>
  <si>
    <t>Экономия средств по оплате услуг связи и предпочтовой подготовке, а также расходам по содержанию имущества</t>
  </si>
  <si>
    <t>Обусловлено увеличением бюджета дорожного фонда в целом, в том числе за счет средств федерального бюджета на 1,3 млрд. руб. Средства были направлены на увеличение бюджетных инвестиций в объекты государственной собственности.</t>
  </si>
  <si>
    <t>В настоящее время не заключено Соглашение между МВД России и Правительством Белгородской области</t>
  </si>
  <si>
    <t>Экономия по фонду оплаты труда, экономия в результате процедуры торгов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</si>
</sst>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Calibri"/>
      <family val="2"/>
    </font>
    <font>
      <b/>
      <i/>
      <sz val="14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theme="1"/>
      <name val="Times New Roman"/>
      <family val="1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CEEC2"/>
        <bgColor indexed="64"/>
      </patternFill>
    </fill>
    <fill>
      <patternFill patternType="solid">
        <fgColor rgb="FF5BE3C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10" xfId="0" applyFont="1" applyBorder="1" applyAlignment="1">
      <alignment horizontal="left" wrapText="1" readingOrder="1"/>
    </xf>
    <xf numFmtId="0" fontId="52" fillId="0" borderId="10" xfId="0" applyFont="1" applyBorder="1" applyAlignment="1">
      <alignment horizontal="center" wrapText="1" readingOrder="1"/>
    </xf>
    <xf numFmtId="3" fontId="53" fillId="0" borderId="10" xfId="0" applyNumberFormat="1" applyFont="1" applyBorder="1" applyAlignment="1">
      <alignment horizontal="center" wrapText="1" readingOrder="1"/>
    </xf>
    <xf numFmtId="0" fontId="51" fillId="0" borderId="10" xfId="0" applyFont="1" applyBorder="1" applyAlignment="1">
      <alignment horizontal="left" vertical="center" wrapText="1" readingOrder="1"/>
    </xf>
    <xf numFmtId="3" fontId="53" fillId="0" borderId="10" xfId="0" applyNumberFormat="1" applyFont="1" applyBorder="1" applyAlignment="1">
      <alignment horizontal="center" wrapText="1" readingOrder="1"/>
    </xf>
    <xf numFmtId="0" fontId="52" fillId="0" borderId="10" xfId="0" applyFont="1" applyBorder="1" applyAlignment="1">
      <alignment horizontal="center" wrapText="1" readingOrder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right" vertical="center" wrapText="1" readingOrder="1"/>
    </xf>
    <xf numFmtId="0" fontId="54" fillId="0" borderId="0" xfId="0" applyFont="1" applyBorder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 readingOrder="1"/>
    </xf>
    <xf numFmtId="0" fontId="58" fillId="34" borderId="12" xfId="0" applyFont="1" applyFill="1" applyBorder="1" applyAlignment="1">
      <alignment horizontal="center" vertical="center" wrapText="1" readingOrder="1"/>
    </xf>
    <xf numFmtId="0" fontId="58" fillId="34" borderId="12" xfId="0" applyFont="1" applyFill="1" applyBorder="1" applyAlignment="1">
      <alignment horizontal="center" wrapText="1" readingOrder="1"/>
    </xf>
    <xf numFmtId="3" fontId="59" fillId="16" borderId="10" xfId="0" applyNumberFormat="1" applyFont="1" applyFill="1" applyBorder="1" applyAlignment="1">
      <alignment horizontal="center" wrapText="1" readingOrder="1"/>
    </xf>
    <xf numFmtId="3" fontId="53" fillId="35" borderId="10" xfId="0" applyNumberFormat="1" applyFont="1" applyFill="1" applyBorder="1" applyAlignment="1">
      <alignment horizontal="center" wrapText="1" readingOrder="1"/>
    </xf>
    <xf numFmtId="0" fontId="51" fillId="35" borderId="10" xfId="0" applyFont="1" applyFill="1" applyBorder="1" applyAlignment="1">
      <alignment horizontal="left" wrapText="1" readingOrder="1"/>
    </xf>
    <xf numFmtId="0" fontId="52" fillId="35" borderId="10" xfId="0" applyFont="1" applyFill="1" applyBorder="1" applyAlignment="1">
      <alignment horizontal="center" wrapText="1" readingOrder="1"/>
    </xf>
    <xf numFmtId="0" fontId="51" fillId="35" borderId="10" xfId="0" applyFont="1" applyFill="1" applyBorder="1" applyAlignment="1">
      <alignment horizontal="left" vertical="center" wrapText="1" readingOrder="1"/>
    </xf>
    <xf numFmtId="1" fontId="55" fillId="0" borderId="0" xfId="0" applyNumberFormat="1" applyFont="1" applyBorder="1" applyAlignment="1">
      <alignment horizontal="right" vertical="center" wrapText="1" readingOrder="1"/>
    </xf>
    <xf numFmtId="1" fontId="57" fillId="33" borderId="11" xfId="0" applyNumberFormat="1" applyFont="1" applyFill="1" applyBorder="1" applyAlignment="1">
      <alignment horizontal="center" vertical="center" wrapText="1" readingOrder="1"/>
    </xf>
    <xf numFmtId="1" fontId="58" fillId="34" borderId="12" xfId="0" applyNumberFormat="1" applyFont="1" applyFill="1" applyBorder="1" applyAlignment="1">
      <alignment horizontal="center" wrapText="1" readingOrder="1"/>
    </xf>
    <xf numFmtId="1" fontId="53" fillId="35" borderId="10" xfId="0" applyNumberFormat="1" applyFont="1" applyFill="1" applyBorder="1" applyAlignment="1">
      <alignment horizontal="center" wrapText="1" readingOrder="1"/>
    </xf>
    <xf numFmtId="1" fontId="53" fillId="36" borderId="10" xfId="0" applyNumberFormat="1" applyFont="1" applyFill="1" applyBorder="1" applyAlignment="1">
      <alignment horizontal="center" wrapText="1" readingOrder="1"/>
    </xf>
    <xf numFmtId="1" fontId="60" fillId="16" borderId="10" xfId="0" applyNumberFormat="1" applyFont="1" applyFill="1" applyBorder="1" applyAlignment="1">
      <alignment horizontal="center" wrapText="1" readingOrder="1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3" fontId="61" fillId="16" borderId="10" xfId="0" applyNumberFormat="1" applyFont="1" applyFill="1" applyBorder="1" applyAlignment="1">
      <alignment horizontal="center" wrapText="1" readingOrder="1"/>
    </xf>
    <xf numFmtId="1" fontId="53" fillId="36" borderId="13" xfId="0" applyNumberFormat="1" applyFont="1" applyFill="1" applyBorder="1" applyAlignment="1">
      <alignment horizontal="center" wrapText="1" readingOrder="1"/>
    </xf>
    <xf numFmtId="177" fontId="62" fillId="37" borderId="10" xfId="0" applyNumberFormat="1" applyFont="1" applyFill="1" applyBorder="1" applyAlignment="1">
      <alignment horizontal="left" vertical="top" wrapText="1" readingOrder="1"/>
    </xf>
    <xf numFmtId="3" fontId="63" fillId="16" borderId="10" xfId="0" applyNumberFormat="1" applyFont="1" applyFill="1" applyBorder="1" applyAlignment="1">
      <alignment horizontal="left" vertical="top" wrapText="1" readingOrder="1"/>
    </xf>
    <xf numFmtId="177" fontId="63" fillId="37" borderId="10" xfId="0" applyNumberFormat="1" applyFont="1" applyFill="1" applyBorder="1" applyAlignment="1">
      <alignment horizontal="left" vertical="top" wrapText="1" readingOrder="1"/>
    </xf>
    <xf numFmtId="177" fontId="62" fillId="37" borderId="14" xfId="0" applyNumberFormat="1" applyFont="1" applyFill="1" applyBorder="1" applyAlignment="1">
      <alignment horizontal="left" vertical="top" wrapText="1" readingOrder="1"/>
    </xf>
    <xf numFmtId="177" fontId="62" fillId="37" borderId="11" xfId="0" applyNumberFormat="1" applyFont="1" applyFill="1" applyBorder="1" applyAlignment="1">
      <alignment horizontal="left" vertical="top" wrapText="1" readingOrder="1"/>
    </xf>
    <xf numFmtId="3" fontId="52" fillId="16" borderId="10" xfId="0" applyNumberFormat="1" applyFont="1" applyFill="1" applyBorder="1" applyAlignment="1">
      <alignment horizontal="left" vertical="top" wrapText="1" readingOrder="1"/>
    </xf>
    <xf numFmtId="177" fontId="62" fillId="37" borderId="14" xfId="0" applyNumberFormat="1" applyFont="1" applyFill="1" applyBorder="1" applyAlignment="1">
      <alignment horizontal="left" vertical="top" wrapText="1" readingOrder="1"/>
    </xf>
    <xf numFmtId="177" fontId="62" fillId="0" borderId="10" xfId="0" applyNumberFormat="1" applyFont="1" applyFill="1" applyBorder="1" applyAlignment="1">
      <alignment horizontal="left" vertical="top" wrapText="1" readingOrder="1"/>
    </xf>
    <xf numFmtId="0" fontId="59" fillId="16" borderId="13" xfId="0" applyFont="1" applyFill="1" applyBorder="1" applyAlignment="1">
      <alignment horizontal="center" wrapText="1" readingOrder="1"/>
    </xf>
    <xf numFmtId="0" fontId="59" fillId="16" borderId="15" xfId="0" applyFont="1" applyFill="1" applyBorder="1" applyAlignment="1">
      <alignment horizontal="center" wrapText="1" readingOrder="1"/>
    </xf>
    <xf numFmtId="0" fontId="59" fillId="16" borderId="16" xfId="0" applyFont="1" applyFill="1" applyBorder="1" applyAlignment="1">
      <alignment horizontal="center" wrapText="1" readingOrder="1"/>
    </xf>
    <xf numFmtId="0" fontId="54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wrapText="1" readingOrder="1"/>
    </xf>
    <xf numFmtId="177" fontId="62" fillId="37" borderId="14" xfId="0" applyNumberFormat="1" applyFont="1" applyFill="1" applyBorder="1" applyAlignment="1">
      <alignment horizontal="left" vertical="top" wrapText="1" readingOrder="1"/>
    </xf>
    <xf numFmtId="177" fontId="62" fillId="37" borderId="17" xfId="0" applyNumberFormat="1" applyFont="1" applyFill="1" applyBorder="1" applyAlignment="1">
      <alignment horizontal="left" vertical="top" wrapText="1" readingOrder="1"/>
    </xf>
    <xf numFmtId="177" fontId="62" fillId="37" borderId="12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53">
      <selection activeCell="I15" sqref="I15"/>
    </sheetView>
  </sheetViews>
  <sheetFormatPr defaultColWidth="9.140625" defaultRowHeight="15"/>
  <cols>
    <col min="1" max="1" width="59.7109375" style="0" customWidth="1"/>
    <col min="2" max="6" width="15.421875" style="0" customWidth="1"/>
    <col min="7" max="7" width="13.28125" style="26" customWidth="1"/>
    <col min="8" max="8" width="31.8515625" style="27" customWidth="1"/>
  </cols>
  <sheetData>
    <row r="1" spans="1:7" ht="15" customHeight="1">
      <c r="A1" s="41" t="s">
        <v>101</v>
      </c>
      <c r="B1" s="41"/>
      <c r="C1" s="41"/>
      <c r="D1" s="41"/>
      <c r="E1" s="41"/>
      <c r="F1" s="41"/>
      <c r="G1" s="41"/>
    </row>
    <row r="2" spans="1:7" ht="15" customHeight="1">
      <c r="A2" s="41"/>
      <c r="B2" s="41"/>
      <c r="C2" s="41"/>
      <c r="D2" s="41"/>
      <c r="E2" s="41"/>
      <c r="F2" s="41"/>
      <c r="G2" s="41"/>
    </row>
    <row r="3" spans="1:7" ht="15" customHeight="1">
      <c r="A3" s="41"/>
      <c r="B3" s="41"/>
      <c r="C3" s="41"/>
      <c r="D3" s="41"/>
      <c r="E3" s="41"/>
      <c r="F3" s="41"/>
      <c r="G3" s="41"/>
    </row>
    <row r="4" spans="1:7" ht="15" customHeight="1" thickBot="1">
      <c r="A4" s="8"/>
      <c r="B4" s="8"/>
      <c r="C4" s="8"/>
      <c r="D4" s="8"/>
      <c r="E4" s="10"/>
      <c r="F4" s="9"/>
      <c r="G4" s="20" t="s">
        <v>0</v>
      </c>
    </row>
    <row r="5" spans="1:10" ht="51" customHeight="1" thickBot="1">
      <c r="A5" s="11" t="s">
        <v>98</v>
      </c>
      <c r="B5" s="11" t="s">
        <v>99</v>
      </c>
      <c r="C5" s="11" t="s">
        <v>100</v>
      </c>
      <c r="D5" s="12" t="s">
        <v>102</v>
      </c>
      <c r="E5" s="12" t="s">
        <v>103</v>
      </c>
      <c r="F5" s="12" t="s">
        <v>104</v>
      </c>
      <c r="G5" s="21" t="s">
        <v>107</v>
      </c>
      <c r="H5" s="12" t="s">
        <v>108</v>
      </c>
      <c r="J5" s="1"/>
    </row>
    <row r="6" spans="1:8" ht="15.75" thickBo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4">
        <v>6</v>
      </c>
      <c r="G6" s="22" t="s">
        <v>106</v>
      </c>
      <c r="H6" s="14">
        <v>8</v>
      </c>
    </row>
    <row r="7" spans="1:8" ht="30.75" customHeight="1" thickBot="1">
      <c r="A7" s="17" t="s">
        <v>1</v>
      </c>
      <c r="B7" s="18" t="s">
        <v>2</v>
      </c>
      <c r="C7" s="18" t="s">
        <v>3</v>
      </c>
      <c r="D7" s="16">
        <f>D8+D9+D10+D11+D12+D13+D14+D15+D16</f>
        <v>2448914</v>
      </c>
      <c r="E7" s="16">
        <f>E8+E9+E10+E11+E12+E13+E14+E15+E16</f>
        <v>1855310</v>
      </c>
      <c r="F7" s="16">
        <f>F8+F9+F10+F11+F12+F13+F14+F15+F16</f>
        <v>1253265</v>
      </c>
      <c r="G7" s="23">
        <f>F7/D7*100</f>
        <v>51.17635817345975</v>
      </c>
      <c r="H7" s="28" t="s">
        <v>110</v>
      </c>
    </row>
    <row r="8" spans="1:8" ht="33.75" customHeight="1" thickBot="1">
      <c r="A8" s="2" t="s">
        <v>4</v>
      </c>
      <c r="B8" s="3" t="s">
        <v>2</v>
      </c>
      <c r="C8" s="3" t="s">
        <v>5</v>
      </c>
      <c r="D8" s="6">
        <v>2189</v>
      </c>
      <c r="E8" s="6">
        <v>2189</v>
      </c>
      <c r="F8" s="4">
        <v>2085</v>
      </c>
      <c r="G8" s="24">
        <f aca="true" t="shared" si="0" ref="G8:G71">F8/D8*100</f>
        <v>95.24897213339423</v>
      </c>
      <c r="H8" s="30" t="s">
        <v>109</v>
      </c>
    </row>
    <row r="9" spans="1:8" ht="39.75" customHeight="1" thickBot="1">
      <c r="A9" s="2" t="s">
        <v>6</v>
      </c>
      <c r="B9" s="3" t="s">
        <v>2</v>
      </c>
      <c r="C9" s="3" t="s">
        <v>7</v>
      </c>
      <c r="D9" s="4">
        <v>93482</v>
      </c>
      <c r="E9" s="4">
        <v>93716</v>
      </c>
      <c r="F9" s="4">
        <v>81068</v>
      </c>
      <c r="G9" s="24">
        <f t="shared" si="0"/>
        <v>86.72043815921782</v>
      </c>
      <c r="H9" s="37" t="s">
        <v>124</v>
      </c>
    </row>
    <row r="10" spans="1:8" ht="47.25" customHeight="1" thickBot="1">
      <c r="A10" s="5" t="s">
        <v>8</v>
      </c>
      <c r="B10" s="3" t="s">
        <v>92</v>
      </c>
      <c r="C10" s="7" t="s">
        <v>95</v>
      </c>
      <c r="D10" s="4">
        <v>886048</v>
      </c>
      <c r="E10" s="4">
        <v>899409</v>
      </c>
      <c r="F10" s="4">
        <v>813286</v>
      </c>
      <c r="G10" s="24">
        <f t="shared" si="0"/>
        <v>91.78802954241758</v>
      </c>
      <c r="H10" s="37" t="s">
        <v>124</v>
      </c>
    </row>
    <row r="11" spans="1:8" ht="19.5" customHeight="1" thickBot="1">
      <c r="A11" s="2" t="s">
        <v>9</v>
      </c>
      <c r="B11" s="3" t="s">
        <v>92</v>
      </c>
      <c r="C11" s="3" t="s">
        <v>10</v>
      </c>
      <c r="D11" s="4">
        <v>177267</v>
      </c>
      <c r="E11" s="4">
        <v>177341</v>
      </c>
      <c r="F11" s="4">
        <v>174698</v>
      </c>
      <c r="G11" s="24">
        <f t="shared" si="0"/>
        <v>98.55077369166287</v>
      </c>
      <c r="H11" s="37" t="s">
        <v>109</v>
      </c>
    </row>
    <row r="12" spans="1:8" ht="45" customHeight="1" thickBot="1">
      <c r="A12" s="5" t="s">
        <v>11</v>
      </c>
      <c r="B12" s="3" t="s">
        <v>92</v>
      </c>
      <c r="C12" s="7" t="s">
        <v>96</v>
      </c>
      <c r="D12" s="4">
        <v>24096</v>
      </c>
      <c r="E12" s="4">
        <v>24104</v>
      </c>
      <c r="F12" s="4">
        <v>22276</v>
      </c>
      <c r="G12" s="24">
        <f t="shared" si="0"/>
        <v>92.4468791500664</v>
      </c>
      <c r="H12" s="37" t="s">
        <v>124</v>
      </c>
    </row>
    <row r="13" spans="1:8" ht="19.5" customHeight="1" thickBot="1">
      <c r="A13" s="5" t="s">
        <v>12</v>
      </c>
      <c r="B13" s="3" t="s">
        <v>92</v>
      </c>
      <c r="C13" s="7" t="s">
        <v>97</v>
      </c>
      <c r="D13" s="4">
        <v>20043</v>
      </c>
      <c r="E13" s="4">
        <v>20392</v>
      </c>
      <c r="F13" s="4">
        <v>19524</v>
      </c>
      <c r="G13" s="24">
        <f t="shared" si="0"/>
        <v>97.41056728034725</v>
      </c>
      <c r="H13" s="30" t="s">
        <v>109</v>
      </c>
    </row>
    <row r="14" spans="1:8" ht="31.5" customHeight="1" thickBot="1">
      <c r="A14" s="2" t="s">
        <v>13</v>
      </c>
      <c r="B14" s="3" t="s">
        <v>92</v>
      </c>
      <c r="C14" s="3">
        <v>10</v>
      </c>
      <c r="D14" s="4">
        <v>2000</v>
      </c>
      <c r="E14" s="4">
        <v>32000</v>
      </c>
      <c r="F14" s="4">
        <v>32000</v>
      </c>
      <c r="G14" s="24" t="s">
        <v>105</v>
      </c>
      <c r="H14" s="30" t="s">
        <v>118</v>
      </c>
    </row>
    <row r="15" spans="1:8" ht="30" customHeight="1" thickBot="1">
      <c r="A15" s="2" t="s">
        <v>14</v>
      </c>
      <c r="B15" s="3" t="s">
        <v>92</v>
      </c>
      <c r="C15" s="3">
        <v>11</v>
      </c>
      <c r="D15" s="4">
        <v>1135829</v>
      </c>
      <c r="E15" s="4">
        <v>488747</v>
      </c>
      <c r="F15" s="4">
        <v>0</v>
      </c>
      <c r="G15" s="24">
        <f t="shared" si="0"/>
        <v>0</v>
      </c>
      <c r="H15" s="30" t="s">
        <v>117</v>
      </c>
    </row>
    <row r="16" spans="1:8" ht="19.5" customHeight="1" thickBot="1">
      <c r="A16" s="5" t="s">
        <v>15</v>
      </c>
      <c r="B16" s="3" t="s">
        <v>92</v>
      </c>
      <c r="C16" s="3">
        <v>13</v>
      </c>
      <c r="D16" s="4">
        <v>107960</v>
      </c>
      <c r="E16" s="4">
        <v>117412</v>
      </c>
      <c r="F16" s="4">
        <v>108328</v>
      </c>
      <c r="G16" s="24">
        <f t="shared" si="0"/>
        <v>100.34086698777325</v>
      </c>
      <c r="H16" s="30" t="s">
        <v>109</v>
      </c>
    </row>
    <row r="17" spans="1:8" ht="19.5" customHeight="1" thickBot="1">
      <c r="A17" s="17" t="s">
        <v>16</v>
      </c>
      <c r="B17" s="18" t="s">
        <v>93</v>
      </c>
      <c r="C17" s="18" t="s">
        <v>3</v>
      </c>
      <c r="D17" s="16">
        <f>D18+D19</f>
        <v>27999</v>
      </c>
      <c r="E17" s="16">
        <f>E18+E19</f>
        <v>27999</v>
      </c>
      <c r="F17" s="16">
        <f>F18+F19</f>
        <v>27794</v>
      </c>
      <c r="G17" s="23">
        <f t="shared" si="0"/>
        <v>99.26783099396407</v>
      </c>
      <c r="H17" s="31" t="s">
        <v>110</v>
      </c>
    </row>
    <row r="18" spans="1:8" ht="19.5" customHeight="1" thickBot="1">
      <c r="A18" s="2" t="s">
        <v>17</v>
      </c>
      <c r="B18" s="7" t="s">
        <v>93</v>
      </c>
      <c r="C18" s="7" t="s">
        <v>94</v>
      </c>
      <c r="D18" s="4">
        <v>27794</v>
      </c>
      <c r="E18" s="4">
        <v>27794</v>
      </c>
      <c r="F18" s="4">
        <v>27794</v>
      </c>
      <c r="G18" s="24">
        <f t="shared" si="0"/>
        <v>100</v>
      </c>
      <c r="H18" s="32" t="s">
        <v>109</v>
      </c>
    </row>
    <row r="19" spans="1:8" ht="41.25" customHeight="1" thickBot="1">
      <c r="A19" s="2" t="s">
        <v>18</v>
      </c>
      <c r="B19" s="3" t="s">
        <v>19</v>
      </c>
      <c r="C19" s="3" t="s">
        <v>20</v>
      </c>
      <c r="D19" s="4">
        <v>205</v>
      </c>
      <c r="E19" s="4">
        <v>205</v>
      </c>
      <c r="F19" s="4">
        <v>0</v>
      </c>
      <c r="G19" s="24">
        <f t="shared" si="0"/>
        <v>0</v>
      </c>
      <c r="H19" s="30" t="s">
        <v>115</v>
      </c>
    </row>
    <row r="20" spans="1:8" ht="19.5" customHeight="1" thickBot="1">
      <c r="A20" s="17" t="s">
        <v>21</v>
      </c>
      <c r="B20" s="18" t="s">
        <v>22</v>
      </c>
      <c r="C20" s="18" t="s">
        <v>3</v>
      </c>
      <c r="D20" s="16">
        <f>D21+D22+D23+D24</f>
        <v>368170</v>
      </c>
      <c r="E20" s="16">
        <f>E21+E22+E23+E24</f>
        <v>372973</v>
      </c>
      <c r="F20" s="16">
        <f>F21+F22+F23+F24</f>
        <v>354689</v>
      </c>
      <c r="G20" s="23">
        <f t="shared" si="0"/>
        <v>96.33837629356003</v>
      </c>
      <c r="H20" s="31" t="s">
        <v>110</v>
      </c>
    </row>
    <row r="21" spans="1:8" ht="43.5" customHeight="1" thickBot="1">
      <c r="A21" s="2" t="s">
        <v>23</v>
      </c>
      <c r="B21" s="3" t="s">
        <v>7</v>
      </c>
      <c r="C21" s="7" t="s">
        <v>5</v>
      </c>
      <c r="D21" s="4">
        <v>1547</v>
      </c>
      <c r="E21" s="4">
        <v>1547</v>
      </c>
      <c r="F21" s="4">
        <v>0</v>
      </c>
      <c r="G21" s="24">
        <f t="shared" si="0"/>
        <v>0</v>
      </c>
      <c r="H21" s="30" t="s">
        <v>123</v>
      </c>
    </row>
    <row r="22" spans="1:8" ht="37.5" customHeight="1" thickBot="1">
      <c r="A22" s="2" t="s">
        <v>24</v>
      </c>
      <c r="B22" s="3" t="s">
        <v>7</v>
      </c>
      <c r="C22" s="3" t="s">
        <v>25</v>
      </c>
      <c r="D22" s="4">
        <v>97624</v>
      </c>
      <c r="E22" s="4">
        <v>100095</v>
      </c>
      <c r="F22" s="4">
        <v>98386</v>
      </c>
      <c r="G22" s="24">
        <f t="shared" si="0"/>
        <v>100.78054576743423</v>
      </c>
      <c r="H22" s="32" t="s">
        <v>109</v>
      </c>
    </row>
    <row r="23" spans="1:8" ht="19.5" customHeight="1" thickBot="1">
      <c r="A23" s="2" t="s">
        <v>26</v>
      </c>
      <c r="B23" s="3" t="s">
        <v>7</v>
      </c>
      <c r="C23" s="3">
        <v>10</v>
      </c>
      <c r="D23" s="4">
        <v>118298</v>
      </c>
      <c r="E23" s="4">
        <v>120475</v>
      </c>
      <c r="F23" s="4">
        <v>116633</v>
      </c>
      <c r="G23" s="24">
        <f t="shared" si="0"/>
        <v>98.59253749006746</v>
      </c>
      <c r="H23" s="32" t="s">
        <v>109</v>
      </c>
    </row>
    <row r="24" spans="1:8" ht="55.5" customHeight="1" thickBot="1">
      <c r="A24" s="2" t="s">
        <v>27</v>
      </c>
      <c r="B24" s="3" t="s">
        <v>7</v>
      </c>
      <c r="C24" s="3">
        <v>14</v>
      </c>
      <c r="D24" s="4">
        <v>150701</v>
      </c>
      <c r="E24" s="4">
        <v>150856</v>
      </c>
      <c r="F24" s="4">
        <v>139670</v>
      </c>
      <c r="G24" s="24">
        <f t="shared" si="0"/>
        <v>92.68020782874699</v>
      </c>
      <c r="H24" s="30" t="s">
        <v>121</v>
      </c>
    </row>
    <row r="25" spans="1:8" ht="19.5" customHeight="1" thickBot="1">
      <c r="A25" s="17" t="s">
        <v>28</v>
      </c>
      <c r="B25" s="18" t="s">
        <v>20</v>
      </c>
      <c r="C25" s="18" t="s">
        <v>3</v>
      </c>
      <c r="D25" s="16">
        <f>D26+D27+D28+D29+D30+D31+D32</f>
        <v>12403047</v>
      </c>
      <c r="E25" s="16">
        <f>E26+E27+E28+E29+E30+E31+E32</f>
        <v>22827332</v>
      </c>
      <c r="F25" s="16">
        <f>F26+F27+F28+F29+F30+F31+F32</f>
        <v>22209998</v>
      </c>
      <c r="G25" s="23">
        <f t="shared" si="0"/>
        <v>179.0688852505356</v>
      </c>
      <c r="H25" s="31" t="s">
        <v>110</v>
      </c>
    </row>
    <row r="26" spans="1:8" ht="27.75" customHeight="1" thickBot="1">
      <c r="A26" s="2" t="s">
        <v>29</v>
      </c>
      <c r="B26" s="3" t="s">
        <v>20</v>
      </c>
      <c r="C26" s="3" t="s">
        <v>30</v>
      </c>
      <c r="D26" s="4">
        <v>1352361</v>
      </c>
      <c r="E26" s="4">
        <v>254186</v>
      </c>
      <c r="F26" s="4">
        <v>235682</v>
      </c>
      <c r="G26" s="24">
        <f t="shared" si="0"/>
        <v>17.427447257056365</v>
      </c>
      <c r="H26" s="30" t="s">
        <v>113</v>
      </c>
    </row>
    <row r="27" spans="1:8" ht="31.5" customHeight="1" thickBot="1">
      <c r="A27" s="2" t="s">
        <v>31</v>
      </c>
      <c r="B27" s="3" t="s">
        <v>20</v>
      </c>
      <c r="C27" s="3" t="s">
        <v>32</v>
      </c>
      <c r="D27" s="4">
        <v>3388352</v>
      </c>
      <c r="E27" s="4">
        <v>11585043</v>
      </c>
      <c r="F27" s="4">
        <v>11099990</v>
      </c>
      <c r="G27" s="24" t="s">
        <v>105</v>
      </c>
      <c r="H27" s="30" t="s">
        <v>116</v>
      </c>
    </row>
    <row r="28" spans="1:8" ht="29.25" customHeight="1" thickBot="1">
      <c r="A28" s="2" t="s">
        <v>33</v>
      </c>
      <c r="B28" s="3" t="s">
        <v>20</v>
      </c>
      <c r="C28" s="3" t="s">
        <v>34</v>
      </c>
      <c r="D28" s="4">
        <v>8688</v>
      </c>
      <c r="E28" s="4">
        <v>34266</v>
      </c>
      <c r="F28" s="4">
        <v>33810</v>
      </c>
      <c r="G28" s="24" t="s">
        <v>105</v>
      </c>
      <c r="H28" s="30" t="s">
        <v>116</v>
      </c>
    </row>
    <row r="29" spans="1:8" ht="19.5" customHeight="1" thickBot="1">
      <c r="A29" s="2" t="s">
        <v>35</v>
      </c>
      <c r="B29" s="3" t="s">
        <v>20</v>
      </c>
      <c r="C29" s="3" t="s">
        <v>36</v>
      </c>
      <c r="D29" s="4">
        <v>214451</v>
      </c>
      <c r="E29" s="4">
        <v>225538</v>
      </c>
      <c r="F29" s="4">
        <v>221514</v>
      </c>
      <c r="G29" s="24">
        <f t="shared" si="0"/>
        <v>103.29352626007807</v>
      </c>
      <c r="H29" s="32" t="s">
        <v>109</v>
      </c>
    </row>
    <row r="30" spans="1:8" ht="19.5" customHeight="1" thickBot="1">
      <c r="A30" s="2" t="s">
        <v>37</v>
      </c>
      <c r="B30" s="3" t="s">
        <v>20</v>
      </c>
      <c r="C30" s="3" t="s">
        <v>38</v>
      </c>
      <c r="D30" s="4">
        <v>158254</v>
      </c>
      <c r="E30" s="4">
        <v>169167</v>
      </c>
      <c r="F30" s="4">
        <v>158796</v>
      </c>
      <c r="G30" s="24">
        <f t="shared" si="0"/>
        <v>100.34248739368357</v>
      </c>
      <c r="H30" s="32" t="s">
        <v>109</v>
      </c>
    </row>
    <row r="31" spans="1:8" ht="74.25" customHeight="1" thickBot="1">
      <c r="A31" s="5" t="s">
        <v>39</v>
      </c>
      <c r="B31" s="3" t="s">
        <v>20</v>
      </c>
      <c r="C31" s="7" t="s">
        <v>25</v>
      </c>
      <c r="D31" s="4">
        <v>5908762</v>
      </c>
      <c r="E31" s="4">
        <v>8948064</v>
      </c>
      <c r="F31" s="4">
        <v>8900911</v>
      </c>
      <c r="G31" s="24">
        <f t="shared" si="0"/>
        <v>150.63918634732622</v>
      </c>
      <c r="H31" s="30" t="s">
        <v>122</v>
      </c>
    </row>
    <row r="32" spans="1:8" ht="27.75" customHeight="1" thickBot="1">
      <c r="A32" s="2" t="s">
        <v>40</v>
      </c>
      <c r="B32" s="3" t="s">
        <v>20</v>
      </c>
      <c r="C32" s="3">
        <v>12</v>
      </c>
      <c r="D32" s="4">
        <v>1372179</v>
      </c>
      <c r="E32" s="4">
        <v>1611068</v>
      </c>
      <c r="F32" s="4">
        <v>1559295</v>
      </c>
      <c r="G32" s="24">
        <f t="shared" si="0"/>
        <v>113.63641332508368</v>
      </c>
      <c r="H32" s="30" t="s">
        <v>116</v>
      </c>
    </row>
    <row r="33" spans="1:8" ht="19.5" customHeight="1" thickBot="1">
      <c r="A33" s="17" t="s">
        <v>41</v>
      </c>
      <c r="B33" s="18" t="s">
        <v>32</v>
      </c>
      <c r="C33" s="18" t="s">
        <v>3</v>
      </c>
      <c r="D33" s="16">
        <f>D34+D35+D36+D37</f>
        <v>707417</v>
      </c>
      <c r="E33" s="16">
        <f>E34+E35+E36+E37</f>
        <v>807440</v>
      </c>
      <c r="F33" s="16">
        <f>F34+F35+F36+F37</f>
        <v>790631</v>
      </c>
      <c r="G33" s="23">
        <f t="shared" si="0"/>
        <v>111.76307609231895</v>
      </c>
      <c r="H33" s="31" t="s">
        <v>110</v>
      </c>
    </row>
    <row r="34" spans="1:8" ht="19.5" customHeight="1" thickBot="1">
      <c r="A34" s="2" t="s">
        <v>42</v>
      </c>
      <c r="B34" s="3" t="s">
        <v>32</v>
      </c>
      <c r="C34" s="3" t="s">
        <v>30</v>
      </c>
      <c r="D34" s="4">
        <v>344255</v>
      </c>
      <c r="E34" s="4">
        <v>347329</v>
      </c>
      <c r="F34" s="4">
        <v>346828</v>
      </c>
      <c r="G34" s="24">
        <f t="shared" si="0"/>
        <v>100.74741107609184</v>
      </c>
      <c r="H34" s="32" t="s">
        <v>109</v>
      </c>
    </row>
    <row r="35" spans="1:8" ht="66.75" customHeight="1" thickBot="1">
      <c r="A35" s="2" t="s">
        <v>43</v>
      </c>
      <c r="B35" s="3" t="s">
        <v>32</v>
      </c>
      <c r="C35" s="3" t="s">
        <v>5</v>
      </c>
      <c r="D35" s="4">
        <v>181337</v>
      </c>
      <c r="E35" s="4">
        <v>278508</v>
      </c>
      <c r="F35" s="4">
        <v>264864</v>
      </c>
      <c r="G35" s="24">
        <f t="shared" si="0"/>
        <v>146.06175242780017</v>
      </c>
      <c r="H35" s="30" t="s">
        <v>116</v>
      </c>
    </row>
    <row r="36" spans="1:8" ht="19.5" customHeight="1" thickBot="1">
      <c r="A36" s="2" t="s">
        <v>44</v>
      </c>
      <c r="B36" s="3" t="s">
        <v>32</v>
      </c>
      <c r="C36" s="3" t="s">
        <v>7</v>
      </c>
      <c r="D36" s="4">
        <v>161850</v>
      </c>
      <c r="E36" s="4">
        <v>161620</v>
      </c>
      <c r="F36" s="4">
        <v>159566</v>
      </c>
      <c r="G36" s="24">
        <f t="shared" si="0"/>
        <v>98.58881680568427</v>
      </c>
      <c r="H36" s="32" t="s">
        <v>109</v>
      </c>
    </row>
    <row r="37" spans="1:8" ht="19.5" customHeight="1" thickBot="1">
      <c r="A37" s="5" t="s">
        <v>45</v>
      </c>
      <c r="B37" s="7" t="s">
        <v>32</v>
      </c>
      <c r="C37" s="7" t="s">
        <v>32</v>
      </c>
      <c r="D37" s="4">
        <v>19975</v>
      </c>
      <c r="E37" s="4">
        <v>19983</v>
      </c>
      <c r="F37" s="4">
        <v>19373</v>
      </c>
      <c r="G37" s="24">
        <f t="shared" si="0"/>
        <v>96.98623279098874</v>
      </c>
      <c r="H37" s="32" t="s">
        <v>109</v>
      </c>
    </row>
    <row r="38" spans="1:8" ht="19.5" customHeight="1" thickBot="1">
      <c r="A38" s="17" t="s">
        <v>46</v>
      </c>
      <c r="B38" s="18" t="s">
        <v>34</v>
      </c>
      <c r="C38" s="18" t="s">
        <v>3</v>
      </c>
      <c r="D38" s="16">
        <f>D39+D40</f>
        <v>76462</v>
      </c>
      <c r="E38" s="16">
        <f>E39+E40</f>
        <v>83291</v>
      </c>
      <c r="F38" s="16">
        <f>F39+F40</f>
        <v>76989</v>
      </c>
      <c r="G38" s="23">
        <f t="shared" si="0"/>
        <v>100.68923125212524</v>
      </c>
      <c r="H38" s="31" t="s">
        <v>110</v>
      </c>
    </row>
    <row r="39" spans="1:8" ht="19.5" customHeight="1" thickBot="1">
      <c r="A39" s="2" t="s">
        <v>47</v>
      </c>
      <c r="B39" s="3" t="s">
        <v>34</v>
      </c>
      <c r="C39" s="3" t="s">
        <v>7</v>
      </c>
      <c r="D39" s="4">
        <v>11941</v>
      </c>
      <c r="E39" s="4">
        <v>12404</v>
      </c>
      <c r="F39" s="4">
        <v>11333</v>
      </c>
      <c r="G39" s="24">
        <f t="shared" si="0"/>
        <v>94.90829913742567</v>
      </c>
      <c r="H39" s="32" t="s">
        <v>109</v>
      </c>
    </row>
    <row r="40" spans="1:8" ht="19.5" customHeight="1" thickBot="1">
      <c r="A40" s="2" t="s">
        <v>48</v>
      </c>
      <c r="B40" s="3" t="s">
        <v>34</v>
      </c>
      <c r="C40" s="3" t="s">
        <v>32</v>
      </c>
      <c r="D40" s="4">
        <v>64521</v>
      </c>
      <c r="E40" s="4">
        <v>70887</v>
      </c>
      <c r="F40" s="4">
        <v>65656</v>
      </c>
      <c r="G40" s="24">
        <f t="shared" si="0"/>
        <v>101.7591171866524</v>
      </c>
      <c r="H40" s="32" t="s">
        <v>109</v>
      </c>
    </row>
    <row r="41" spans="1:8" ht="19.5" customHeight="1" thickBot="1">
      <c r="A41" s="19" t="s">
        <v>49</v>
      </c>
      <c r="B41" s="18" t="s">
        <v>36</v>
      </c>
      <c r="C41" s="18" t="s">
        <v>3</v>
      </c>
      <c r="D41" s="16">
        <f>D42+D43+D44+D45+D46+D47+D48+D49</f>
        <v>15181262</v>
      </c>
      <c r="E41" s="16">
        <f>E42+E43+E44+E45+E46+E47+E48+E49</f>
        <v>16501837</v>
      </c>
      <c r="F41" s="16">
        <f>F42+F43+F44+F45+F46+F47+F48+F49</f>
        <v>16132806</v>
      </c>
      <c r="G41" s="23">
        <f t="shared" si="0"/>
        <v>106.26788471208783</v>
      </c>
      <c r="H41" s="31" t="s">
        <v>110</v>
      </c>
    </row>
    <row r="42" spans="1:8" ht="19.5" customHeight="1" thickBot="1">
      <c r="A42" s="2" t="s">
        <v>50</v>
      </c>
      <c r="B42" s="3" t="s">
        <v>36</v>
      </c>
      <c r="C42" s="7" t="s">
        <v>30</v>
      </c>
      <c r="D42" s="4">
        <v>2870432</v>
      </c>
      <c r="E42" s="4">
        <v>2927023</v>
      </c>
      <c r="F42" s="4">
        <v>2865575</v>
      </c>
      <c r="G42" s="24">
        <f t="shared" si="0"/>
        <v>99.83079202015585</v>
      </c>
      <c r="H42" s="32" t="s">
        <v>109</v>
      </c>
    </row>
    <row r="43" spans="1:8" ht="25.5" customHeight="1" thickBot="1">
      <c r="A43" s="2" t="s">
        <v>51</v>
      </c>
      <c r="B43" s="3" t="s">
        <v>36</v>
      </c>
      <c r="C43" s="3" t="s">
        <v>5</v>
      </c>
      <c r="D43" s="4">
        <v>9644497</v>
      </c>
      <c r="E43" s="4">
        <v>10791271</v>
      </c>
      <c r="F43" s="4">
        <v>10546618</v>
      </c>
      <c r="G43" s="24">
        <f t="shared" si="0"/>
        <v>109.35373819909944</v>
      </c>
      <c r="H43" s="30" t="s">
        <v>116</v>
      </c>
    </row>
    <row r="44" spans="1:8" ht="19.5" customHeight="1" thickBot="1">
      <c r="A44" s="2" t="s">
        <v>52</v>
      </c>
      <c r="B44" s="3" t="s">
        <v>36</v>
      </c>
      <c r="C44" s="3" t="s">
        <v>20</v>
      </c>
      <c r="D44" s="4">
        <v>1642449</v>
      </c>
      <c r="E44" s="4">
        <v>1700788</v>
      </c>
      <c r="F44" s="4">
        <v>1684893</v>
      </c>
      <c r="G44" s="24">
        <f t="shared" si="0"/>
        <v>102.58418982872529</v>
      </c>
      <c r="H44" s="32" t="s">
        <v>109</v>
      </c>
    </row>
    <row r="45" spans="1:8" ht="30.75" customHeight="1" thickBot="1">
      <c r="A45" s="2" t="s">
        <v>53</v>
      </c>
      <c r="B45" s="3" t="s">
        <v>36</v>
      </c>
      <c r="C45" s="3" t="s">
        <v>32</v>
      </c>
      <c r="D45" s="4">
        <v>69179</v>
      </c>
      <c r="E45" s="4">
        <v>70102</v>
      </c>
      <c r="F45" s="4">
        <v>65285</v>
      </c>
      <c r="G45" s="24">
        <f t="shared" si="0"/>
        <v>94.37112418508507</v>
      </c>
      <c r="H45" s="30" t="s">
        <v>111</v>
      </c>
    </row>
    <row r="46" spans="1:8" ht="19.5" customHeight="1" thickBot="1">
      <c r="A46" s="2" t="s">
        <v>54</v>
      </c>
      <c r="B46" s="3" t="s">
        <v>36</v>
      </c>
      <c r="C46" s="3" t="s">
        <v>34</v>
      </c>
      <c r="D46" s="4">
        <v>248837</v>
      </c>
      <c r="E46" s="4">
        <v>269845</v>
      </c>
      <c r="F46" s="4">
        <v>262017</v>
      </c>
      <c r="G46" s="24">
        <f t="shared" si="0"/>
        <v>105.29663996913644</v>
      </c>
      <c r="H46" s="32" t="s">
        <v>109</v>
      </c>
    </row>
    <row r="47" spans="1:8" ht="49.5" customHeight="1" thickBot="1">
      <c r="A47" s="2" t="s">
        <v>55</v>
      </c>
      <c r="B47" s="3" t="s">
        <v>36</v>
      </c>
      <c r="C47" s="3" t="s">
        <v>36</v>
      </c>
      <c r="D47" s="4">
        <v>278240</v>
      </c>
      <c r="E47" s="4">
        <v>302007</v>
      </c>
      <c r="F47" s="4">
        <v>295209</v>
      </c>
      <c r="G47" s="24">
        <f t="shared" si="0"/>
        <v>106.09869177688327</v>
      </c>
      <c r="H47" s="30" t="s">
        <v>120</v>
      </c>
    </row>
    <row r="48" spans="1:8" ht="19.5" customHeight="1" thickBot="1">
      <c r="A48" s="2" t="s">
        <v>56</v>
      </c>
      <c r="B48" s="3" t="s">
        <v>36</v>
      </c>
      <c r="C48" s="3" t="s">
        <v>38</v>
      </c>
      <c r="D48" s="4">
        <v>16877</v>
      </c>
      <c r="E48" s="4">
        <v>16812</v>
      </c>
      <c r="F48" s="4">
        <v>17523</v>
      </c>
      <c r="G48" s="24">
        <f t="shared" si="0"/>
        <v>103.8276944954672</v>
      </c>
      <c r="H48" s="32" t="s">
        <v>109</v>
      </c>
    </row>
    <row r="49" spans="1:8" ht="19.5" customHeight="1" thickBot="1">
      <c r="A49" s="2" t="s">
        <v>57</v>
      </c>
      <c r="B49" s="3" t="s">
        <v>36</v>
      </c>
      <c r="C49" s="7" t="s">
        <v>25</v>
      </c>
      <c r="D49" s="4">
        <v>410751</v>
      </c>
      <c r="E49" s="4">
        <v>423989</v>
      </c>
      <c r="F49" s="4">
        <v>395686</v>
      </c>
      <c r="G49" s="24">
        <f t="shared" si="0"/>
        <v>96.33232785799669</v>
      </c>
      <c r="H49" s="32" t="s">
        <v>109</v>
      </c>
    </row>
    <row r="50" spans="1:8" ht="19.5" customHeight="1" thickBot="1">
      <c r="A50" s="17" t="s">
        <v>58</v>
      </c>
      <c r="B50" s="18" t="s">
        <v>38</v>
      </c>
      <c r="C50" s="18" t="s">
        <v>3</v>
      </c>
      <c r="D50" s="16">
        <f>D51+D52+D53</f>
        <v>665244</v>
      </c>
      <c r="E50" s="16">
        <f>E51+E52+E53</f>
        <v>995707</v>
      </c>
      <c r="F50" s="16">
        <f>F51+F52+F53</f>
        <v>986371</v>
      </c>
      <c r="G50" s="23">
        <f t="shared" si="0"/>
        <v>148.27206258154902</v>
      </c>
      <c r="H50" s="31" t="s">
        <v>110</v>
      </c>
    </row>
    <row r="51" spans="1:8" ht="19.5" customHeight="1" thickBot="1">
      <c r="A51" s="2" t="s">
        <v>59</v>
      </c>
      <c r="B51" s="3" t="s">
        <v>38</v>
      </c>
      <c r="C51" s="3" t="s">
        <v>30</v>
      </c>
      <c r="D51" s="4">
        <v>551467</v>
      </c>
      <c r="E51" s="4">
        <v>598044</v>
      </c>
      <c r="F51" s="4">
        <v>596410</v>
      </c>
      <c r="G51" s="24">
        <f t="shared" si="0"/>
        <v>108.14971702749212</v>
      </c>
      <c r="H51" s="43" t="s">
        <v>116</v>
      </c>
    </row>
    <row r="52" spans="1:8" ht="19.5" customHeight="1" hidden="1" thickBot="1">
      <c r="A52" s="2" t="s">
        <v>60</v>
      </c>
      <c r="B52" s="3" t="s">
        <v>38</v>
      </c>
      <c r="C52" s="3" t="s">
        <v>5</v>
      </c>
      <c r="D52" s="4"/>
      <c r="E52" s="4"/>
      <c r="F52" s="4"/>
      <c r="G52" s="24" t="e">
        <f t="shared" si="0"/>
        <v>#DIV/0!</v>
      </c>
      <c r="H52" s="44"/>
    </row>
    <row r="53" spans="1:8" ht="29.25" customHeight="1" thickBot="1">
      <c r="A53" s="2" t="s">
        <v>61</v>
      </c>
      <c r="B53" s="3" t="s">
        <v>38</v>
      </c>
      <c r="C53" s="3" t="s">
        <v>20</v>
      </c>
      <c r="D53" s="4">
        <v>113777</v>
      </c>
      <c r="E53" s="4">
        <v>397663</v>
      </c>
      <c r="F53" s="4">
        <v>389961</v>
      </c>
      <c r="G53" s="24" t="s">
        <v>105</v>
      </c>
      <c r="H53" s="45"/>
    </row>
    <row r="54" spans="1:8" ht="19.5" customHeight="1" thickBot="1">
      <c r="A54" s="17" t="s">
        <v>62</v>
      </c>
      <c r="B54" s="18" t="s">
        <v>25</v>
      </c>
      <c r="C54" s="18" t="s">
        <v>3</v>
      </c>
      <c r="D54" s="16">
        <f>D55+D56+D57+D58+D59+D60</f>
        <v>9532392</v>
      </c>
      <c r="E54" s="16">
        <f>E55+E56+E57+E58+E59+E60</f>
        <v>10398121</v>
      </c>
      <c r="F54" s="16">
        <f>F55+F56+F57+F58+F59+F60</f>
        <v>10148117</v>
      </c>
      <c r="G54" s="23">
        <f t="shared" si="0"/>
        <v>106.45929164474141</v>
      </c>
      <c r="H54" s="31" t="s">
        <v>110</v>
      </c>
    </row>
    <row r="55" spans="1:8" ht="19.5" customHeight="1" thickBot="1">
      <c r="A55" s="5" t="s">
        <v>63</v>
      </c>
      <c r="B55" s="3" t="s">
        <v>25</v>
      </c>
      <c r="C55" s="3" t="s">
        <v>30</v>
      </c>
      <c r="D55" s="4">
        <v>3004448</v>
      </c>
      <c r="E55" s="4">
        <v>3194239</v>
      </c>
      <c r="F55" s="4">
        <v>3109733</v>
      </c>
      <c r="G55" s="24">
        <f t="shared" si="0"/>
        <v>103.50430428484701</v>
      </c>
      <c r="H55" s="32" t="s">
        <v>109</v>
      </c>
    </row>
    <row r="56" spans="1:8" ht="33.75" customHeight="1" thickBot="1">
      <c r="A56" s="5" t="s">
        <v>64</v>
      </c>
      <c r="B56" s="3" t="s">
        <v>25</v>
      </c>
      <c r="C56" s="3" t="s">
        <v>5</v>
      </c>
      <c r="D56" s="4">
        <v>323629</v>
      </c>
      <c r="E56" s="4">
        <v>750530</v>
      </c>
      <c r="F56" s="4">
        <v>748593</v>
      </c>
      <c r="G56" s="24" t="s">
        <v>105</v>
      </c>
      <c r="H56" s="30" t="s">
        <v>116</v>
      </c>
    </row>
    <row r="57" spans="1:8" ht="19.5" customHeight="1" thickBot="1">
      <c r="A57" s="5" t="s">
        <v>65</v>
      </c>
      <c r="B57" s="3" t="s">
        <v>25</v>
      </c>
      <c r="C57" s="7" t="s">
        <v>20</v>
      </c>
      <c r="D57" s="4">
        <v>26004</v>
      </c>
      <c r="E57" s="4">
        <v>26304</v>
      </c>
      <c r="F57" s="4">
        <v>24885</v>
      </c>
      <c r="G57" s="24">
        <f t="shared" si="0"/>
        <v>95.69681587448085</v>
      </c>
      <c r="H57" s="32" t="s">
        <v>109</v>
      </c>
    </row>
    <row r="58" spans="1:8" ht="19.5" customHeight="1" thickBot="1">
      <c r="A58" s="5" t="s">
        <v>66</v>
      </c>
      <c r="B58" s="3" t="s">
        <v>25</v>
      </c>
      <c r="C58" s="3" t="s">
        <v>32</v>
      </c>
      <c r="D58" s="4">
        <v>209046</v>
      </c>
      <c r="E58" s="4">
        <v>208076</v>
      </c>
      <c r="F58" s="4">
        <v>198340</v>
      </c>
      <c r="G58" s="24">
        <f t="shared" si="0"/>
        <v>94.8786391511916</v>
      </c>
      <c r="H58" s="32" t="s">
        <v>109</v>
      </c>
    </row>
    <row r="59" spans="1:8" ht="19.5" customHeight="1" thickBot="1">
      <c r="A59" s="5" t="s">
        <v>67</v>
      </c>
      <c r="B59" s="3" t="s">
        <v>25</v>
      </c>
      <c r="C59" s="3" t="s">
        <v>34</v>
      </c>
      <c r="D59" s="4">
        <v>230735</v>
      </c>
      <c r="E59" s="4">
        <v>232085</v>
      </c>
      <c r="F59" s="4">
        <v>222495</v>
      </c>
      <c r="G59" s="24">
        <f t="shared" si="0"/>
        <v>96.42880360586821</v>
      </c>
      <c r="H59" s="32" t="s">
        <v>109</v>
      </c>
    </row>
    <row r="60" spans="1:8" ht="19.5" customHeight="1" thickBot="1">
      <c r="A60" s="5" t="s">
        <v>68</v>
      </c>
      <c r="B60" s="3" t="s">
        <v>25</v>
      </c>
      <c r="C60" s="3" t="s">
        <v>25</v>
      </c>
      <c r="D60" s="4">
        <v>5738530</v>
      </c>
      <c r="E60" s="4">
        <v>5986887</v>
      </c>
      <c r="F60" s="4">
        <v>5844071</v>
      </c>
      <c r="G60" s="24">
        <f t="shared" si="0"/>
        <v>101.83916438530424</v>
      </c>
      <c r="H60" s="32" t="s">
        <v>109</v>
      </c>
    </row>
    <row r="61" spans="1:8" ht="19.5" customHeight="1" thickBot="1">
      <c r="A61" s="17" t="s">
        <v>69</v>
      </c>
      <c r="B61" s="18">
        <v>10</v>
      </c>
      <c r="C61" s="18" t="s">
        <v>70</v>
      </c>
      <c r="D61" s="16">
        <f>D62+D63+D64+D65+D66</f>
        <v>10209416</v>
      </c>
      <c r="E61" s="16">
        <f>E62+E63+E64+E65+E66</f>
        <v>10204128</v>
      </c>
      <c r="F61" s="16">
        <f>F62+F63+F64+F65+F66</f>
        <v>9645312</v>
      </c>
      <c r="G61" s="23">
        <f t="shared" si="0"/>
        <v>94.4746692660971</v>
      </c>
      <c r="H61" s="31" t="s">
        <v>110</v>
      </c>
    </row>
    <row r="62" spans="1:8" ht="19.5" customHeight="1" thickBot="1">
      <c r="A62" s="2" t="s">
        <v>71</v>
      </c>
      <c r="B62" s="3">
        <v>10</v>
      </c>
      <c r="C62" s="3" t="s">
        <v>30</v>
      </c>
      <c r="D62" s="4">
        <v>57025</v>
      </c>
      <c r="E62" s="4">
        <v>58205</v>
      </c>
      <c r="F62" s="4">
        <v>58004</v>
      </c>
      <c r="G62" s="24">
        <f t="shared" si="0"/>
        <v>101.71679088119245</v>
      </c>
      <c r="H62" s="32" t="s">
        <v>109</v>
      </c>
    </row>
    <row r="63" spans="1:8" ht="19.5" customHeight="1" thickBot="1">
      <c r="A63" s="2" t="s">
        <v>72</v>
      </c>
      <c r="B63" s="3">
        <v>10</v>
      </c>
      <c r="C63" s="3" t="s">
        <v>5</v>
      </c>
      <c r="D63" s="4">
        <v>1745771</v>
      </c>
      <c r="E63" s="4">
        <v>1749243</v>
      </c>
      <c r="F63" s="4">
        <v>1681099</v>
      </c>
      <c r="G63" s="24">
        <f t="shared" si="0"/>
        <v>96.2955049660007</v>
      </c>
      <c r="H63" s="32" t="s">
        <v>109</v>
      </c>
    </row>
    <row r="64" spans="1:8" ht="25.5" customHeight="1" thickBot="1">
      <c r="A64" s="2" t="s">
        <v>73</v>
      </c>
      <c r="B64" s="3">
        <v>10</v>
      </c>
      <c r="C64" s="3" t="s">
        <v>7</v>
      </c>
      <c r="D64" s="4">
        <v>6640338</v>
      </c>
      <c r="E64" s="4">
        <v>6281755</v>
      </c>
      <c r="F64" s="4">
        <v>5907144</v>
      </c>
      <c r="G64" s="24">
        <f t="shared" si="0"/>
        <v>88.95848373983372</v>
      </c>
      <c r="H64" s="33" t="s">
        <v>115</v>
      </c>
    </row>
    <row r="65" spans="1:8" ht="32.25" customHeight="1" thickBot="1">
      <c r="A65" s="2" t="s">
        <v>74</v>
      </c>
      <c r="B65" s="3">
        <v>10</v>
      </c>
      <c r="C65" s="3" t="s">
        <v>20</v>
      </c>
      <c r="D65" s="6">
        <v>1367958</v>
      </c>
      <c r="E65" s="6">
        <v>1743315</v>
      </c>
      <c r="F65" s="4">
        <v>1637732</v>
      </c>
      <c r="G65" s="29">
        <f t="shared" si="0"/>
        <v>119.72092710448712</v>
      </c>
      <c r="H65" s="34" t="s">
        <v>116</v>
      </c>
    </row>
    <row r="66" spans="1:8" ht="44.25" customHeight="1" thickBot="1">
      <c r="A66" s="5" t="s">
        <v>75</v>
      </c>
      <c r="B66" s="3">
        <v>10</v>
      </c>
      <c r="C66" s="7" t="s">
        <v>34</v>
      </c>
      <c r="D66" s="4">
        <v>398324</v>
      </c>
      <c r="E66" s="4">
        <v>371610</v>
      </c>
      <c r="F66" s="4">
        <v>361333</v>
      </c>
      <c r="G66" s="24">
        <f t="shared" si="0"/>
        <v>90.71333888994889</v>
      </c>
      <c r="H66" s="36" t="s">
        <v>119</v>
      </c>
    </row>
    <row r="67" spans="1:8" ht="19.5" customHeight="1" thickBot="1">
      <c r="A67" s="17" t="s">
        <v>76</v>
      </c>
      <c r="B67" s="18">
        <v>11</v>
      </c>
      <c r="C67" s="18" t="s">
        <v>3</v>
      </c>
      <c r="D67" s="16">
        <f>D68+D69+D70</f>
        <v>727167</v>
      </c>
      <c r="E67" s="16">
        <f>E68+E69+E70</f>
        <v>392876</v>
      </c>
      <c r="F67" s="16">
        <f>F68+F69+F70</f>
        <v>387341</v>
      </c>
      <c r="G67" s="23">
        <f t="shared" si="0"/>
        <v>53.26713120919953</v>
      </c>
      <c r="H67" s="31" t="s">
        <v>110</v>
      </c>
    </row>
    <row r="68" spans="1:8" ht="30" customHeight="1" thickBot="1">
      <c r="A68" s="2" t="s">
        <v>77</v>
      </c>
      <c r="B68" s="3">
        <v>11</v>
      </c>
      <c r="C68" s="3" t="s">
        <v>5</v>
      </c>
      <c r="D68" s="4">
        <v>60181</v>
      </c>
      <c r="E68" s="4">
        <v>199329</v>
      </c>
      <c r="F68" s="4">
        <v>196497</v>
      </c>
      <c r="G68" s="24" t="s">
        <v>105</v>
      </c>
      <c r="H68" s="34" t="s">
        <v>116</v>
      </c>
    </row>
    <row r="69" spans="1:8" ht="19.5" customHeight="1" thickBot="1">
      <c r="A69" s="2" t="s">
        <v>78</v>
      </c>
      <c r="B69" s="3">
        <v>11</v>
      </c>
      <c r="C69" s="3" t="s">
        <v>7</v>
      </c>
      <c r="D69" s="4">
        <v>36038</v>
      </c>
      <c r="E69" s="4">
        <v>38666</v>
      </c>
      <c r="F69" s="4">
        <v>37697</v>
      </c>
      <c r="G69" s="24">
        <f t="shared" si="0"/>
        <v>104.60347411066098</v>
      </c>
      <c r="H69" s="32" t="s">
        <v>109</v>
      </c>
    </row>
    <row r="70" spans="1:8" ht="68.25" customHeight="1" thickBot="1">
      <c r="A70" s="2" t="s">
        <v>79</v>
      </c>
      <c r="B70" s="3">
        <v>11</v>
      </c>
      <c r="C70" s="3" t="s">
        <v>32</v>
      </c>
      <c r="D70" s="4">
        <v>630948</v>
      </c>
      <c r="E70" s="4">
        <v>154881</v>
      </c>
      <c r="F70" s="4">
        <v>153147</v>
      </c>
      <c r="G70" s="24">
        <f t="shared" si="0"/>
        <v>24.272523250727478</v>
      </c>
      <c r="H70" s="30" t="s">
        <v>112</v>
      </c>
    </row>
    <row r="71" spans="1:8" ht="19.5" customHeight="1" thickBot="1">
      <c r="A71" s="17" t="s">
        <v>80</v>
      </c>
      <c r="B71" s="18">
        <v>12</v>
      </c>
      <c r="C71" s="18" t="s">
        <v>3</v>
      </c>
      <c r="D71" s="16">
        <f>D72+D73+D74</f>
        <v>177466</v>
      </c>
      <c r="E71" s="16">
        <f>E72+E73+E74</f>
        <v>176885</v>
      </c>
      <c r="F71" s="16">
        <f>F72+F73+F74</f>
        <v>176812</v>
      </c>
      <c r="G71" s="23">
        <f t="shared" si="0"/>
        <v>99.63147870578027</v>
      </c>
      <c r="H71" s="31" t="s">
        <v>110</v>
      </c>
    </row>
    <row r="72" spans="1:8" ht="19.5" customHeight="1" thickBot="1">
      <c r="A72" s="2" t="s">
        <v>81</v>
      </c>
      <c r="B72" s="3">
        <v>12</v>
      </c>
      <c r="C72" s="3" t="s">
        <v>30</v>
      </c>
      <c r="D72" s="4">
        <v>99481</v>
      </c>
      <c r="E72" s="4">
        <v>99481</v>
      </c>
      <c r="F72" s="4">
        <v>99481</v>
      </c>
      <c r="G72" s="24">
        <f aca="true" t="shared" si="1" ref="G72:G81">F72/D72*100</f>
        <v>100</v>
      </c>
      <c r="H72" s="32" t="s">
        <v>109</v>
      </c>
    </row>
    <row r="73" spans="1:8" ht="19.5" customHeight="1" thickBot="1">
      <c r="A73" s="2" t="s">
        <v>82</v>
      </c>
      <c r="B73" s="3">
        <v>12</v>
      </c>
      <c r="C73" s="7" t="s">
        <v>5</v>
      </c>
      <c r="D73" s="4">
        <v>63343</v>
      </c>
      <c r="E73" s="4">
        <v>64013</v>
      </c>
      <c r="F73" s="4">
        <v>63994</v>
      </c>
      <c r="G73" s="24">
        <f t="shared" si="1"/>
        <v>101.02773787158803</v>
      </c>
      <c r="H73" s="32" t="s">
        <v>109</v>
      </c>
    </row>
    <row r="74" spans="1:8" ht="32.25" customHeight="1" thickBot="1">
      <c r="A74" s="5" t="s">
        <v>83</v>
      </c>
      <c r="B74" s="3">
        <v>12</v>
      </c>
      <c r="C74" s="7" t="s">
        <v>20</v>
      </c>
      <c r="D74" s="4">
        <v>14642</v>
      </c>
      <c r="E74" s="4">
        <v>13391</v>
      </c>
      <c r="F74" s="4">
        <v>13337</v>
      </c>
      <c r="G74" s="24">
        <f t="shared" si="1"/>
        <v>91.08728315803852</v>
      </c>
      <c r="H74" s="30" t="s">
        <v>113</v>
      </c>
    </row>
    <row r="75" spans="1:8" ht="19.5" customHeight="1" thickBot="1">
      <c r="A75" s="17" t="s">
        <v>84</v>
      </c>
      <c r="B75" s="18">
        <v>13</v>
      </c>
      <c r="C75" s="18" t="s">
        <v>3</v>
      </c>
      <c r="D75" s="16">
        <f>D76</f>
        <v>3076008</v>
      </c>
      <c r="E75" s="16">
        <f>E76</f>
        <v>3076008</v>
      </c>
      <c r="F75" s="16">
        <f>F76</f>
        <v>2096711</v>
      </c>
      <c r="G75" s="23">
        <f t="shared" si="1"/>
        <v>68.16337928900055</v>
      </c>
      <c r="H75" s="31" t="s">
        <v>110</v>
      </c>
    </row>
    <row r="76" spans="1:8" ht="19.5" customHeight="1" thickBot="1">
      <c r="A76" s="2" t="s">
        <v>85</v>
      </c>
      <c r="B76" s="3">
        <v>13</v>
      </c>
      <c r="C76" s="7" t="s">
        <v>30</v>
      </c>
      <c r="D76" s="4">
        <v>3076008</v>
      </c>
      <c r="E76" s="4">
        <v>3076008</v>
      </c>
      <c r="F76" s="4">
        <v>2096711</v>
      </c>
      <c r="G76" s="24">
        <f t="shared" si="1"/>
        <v>68.16337928900055</v>
      </c>
      <c r="H76" s="32"/>
    </row>
    <row r="77" spans="1:8" ht="36" customHeight="1" thickBot="1">
      <c r="A77" s="17" t="s">
        <v>86</v>
      </c>
      <c r="B77" s="18">
        <v>14</v>
      </c>
      <c r="C77" s="18" t="s">
        <v>3</v>
      </c>
      <c r="D77" s="16">
        <f>D78+D79+D80</f>
        <v>3573810</v>
      </c>
      <c r="E77" s="16">
        <f>E78+E79+E80</f>
        <v>3583713</v>
      </c>
      <c r="F77" s="16">
        <f>F78+F79+F80</f>
        <v>3583713</v>
      </c>
      <c r="G77" s="23">
        <f t="shared" si="1"/>
        <v>100.27709923023329</v>
      </c>
      <c r="H77" s="31" t="s">
        <v>110</v>
      </c>
    </row>
    <row r="78" spans="1:8" ht="30" customHeight="1" thickBot="1">
      <c r="A78" s="2" t="s">
        <v>87</v>
      </c>
      <c r="B78" s="3">
        <v>14</v>
      </c>
      <c r="C78" s="3" t="s">
        <v>30</v>
      </c>
      <c r="D78" s="4">
        <v>2883277</v>
      </c>
      <c r="E78" s="4">
        <v>2893180</v>
      </c>
      <c r="F78" s="4">
        <v>2893180</v>
      </c>
      <c r="G78" s="24">
        <f>F78/D78*100</f>
        <v>100.34346335783901</v>
      </c>
      <c r="H78" s="32" t="s">
        <v>109</v>
      </c>
    </row>
    <row r="79" spans="1:8" ht="19.5" customHeight="1" hidden="1" thickBot="1">
      <c r="A79" s="2" t="s">
        <v>88</v>
      </c>
      <c r="B79" s="3">
        <v>14</v>
      </c>
      <c r="C79" s="7" t="s">
        <v>5</v>
      </c>
      <c r="D79" s="4"/>
      <c r="E79" s="4"/>
      <c r="F79" s="4"/>
      <c r="G79" s="24" t="e">
        <f t="shared" si="1"/>
        <v>#DIV/0!</v>
      </c>
      <c r="H79" s="32"/>
    </row>
    <row r="80" spans="1:8" ht="19.5" customHeight="1" thickBot="1">
      <c r="A80" s="2" t="s">
        <v>89</v>
      </c>
      <c r="B80" s="3">
        <v>14</v>
      </c>
      <c r="C80" s="3" t="s">
        <v>90</v>
      </c>
      <c r="D80" s="4">
        <v>690533</v>
      </c>
      <c r="E80" s="4">
        <v>690533</v>
      </c>
      <c r="F80" s="4">
        <v>690533</v>
      </c>
      <c r="G80" s="24">
        <f t="shared" si="1"/>
        <v>100</v>
      </c>
      <c r="H80" s="32" t="s">
        <v>109</v>
      </c>
    </row>
    <row r="81" spans="1:8" ht="19.5" customHeight="1" thickBot="1">
      <c r="A81" s="38" t="s">
        <v>91</v>
      </c>
      <c r="B81" s="39"/>
      <c r="C81" s="40"/>
      <c r="D81" s="15">
        <f>D77+D75+D71+D67+D61+D54+D50+D41+D38+D33+D25+D20+D17+D7</f>
        <v>59174774</v>
      </c>
      <c r="E81" s="15">
        <f>E77+E75+E71+E67+E61+E54+E50+E41+E38+E33+E25+E20+E17+E7</f>
        <v>71303620</v>
      </c>
      <c r="F81" s="15">
        <f>F77+F75+F71+F67+F61+F54+F50+F41+F38+F33+F25+F20+F17+F7</f>
        <v>67870549</v>
      </c>
      <c r="G81" s="25">
        <f t="shared" si="1"/>
        <v>114.69507090977653</v>
      </c>
      <c r="H81" s="35" t="s">
        <v>110</v>
      </c>
    </row>
    <row r="82" spans="4:6" ht="15">
      <c r="D82" s="1"/>
      <c r="E82" s="1"/>
      <c r="F82" s="1"/>
    </row>
    <row r="83" spans="1:8" ht="38.25" customHeight="1">
      <c r="A83" s="42" t="s">
        <v>114</v>
      </c>
      <c r="B83" s="42"/>
      <c r="C83" s="42"/>
      <c r="D83" s="42"/>
      <c r="E83" s="42"/>
      <c r="F83" s="42"/>
      <c r="G83" s="42"/>
      <c r="H83" s="42"/>
    </row>
    <row r="85" ht="15">
      <c r="D85" s="1"/>
    </row>
  </sheetData>
  <sheetProtection/>
  <mergeCells count="4">
    <mergeCell ref="A81:C81"/>
    <mergeCell ref="A1:G3"/>
    <mergeCell ref="A83:H83"/>
    <mergeCell ref="H51:H5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Вервейко Ирина Николаевна</dc:creator>
  <cp:keywords/>
  <dc:description/>
  <cp:lastModifiedBy>Фетисова Екатерина Сергеевна</cp:lastModifiedBy>
  <cp:lastPrinted>2017-06-02T11:55:28Z</cp:lastPrinted>
  <dcterms:created xsi:type="dcterms:W3CDTF">2015-12-14T07:58:46Z</dcterms:created>
  <dcterms:modified xsi:type="dcterms:W3CDTF">2017-06-02T14:25:39Z</dcterms:modified>
  <cp:category/>
  <cp:version/>
  <cp:contentType/>
  <cp:contentStatus/>
</cp:coreProperties>
</file>