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90" windowWidth="24915" windowHeight="12330"/>
  </bookViews>
  <sheets>
    <sheet name="Лист1" sheetId="1" r:id="rId1"/>
  </sheets>
  <definedNames>
    <definedName name="_GoBack" localSheetId="0">Лист1!#REF!</definedName>
  </definedNames>
  <calcPr calcId="125725"/>
</workbook>
</file>

<file path=xl/calcChain.xml><?xml version="1.0" encoding="utf-8"?>
<calcChain xmlns="http://schemas.openxmlformats.org/spreadsheetml/2006/main">
  <c r="E316" i="1"/>
  <c r="G316"/>
  <c r="G153"/>
  <c r="E153"/>
  <c r="E346" l="1"/>
  <c r="G346"/>
  <c r="D146"/>
  <c r="G142"/>
  <c r="E142"/>
  <c r="G65"/>
  <c r="E65"/>
  <c r="G49"/>
  <c r="E46"/>
  <c r="E49" s="1"/>
  <c r="G41"/>
  <c r="E41"/>
  <c r="G28"/>
  <c r="E28"/>
  <c r="G16" l="1"/>
  <c r="G17" s="1"/>
  <c r="G20"/>
  <c r="E20"/>
  <c r="E16" l="1"/>
  <c r="E17" s="1"/>
</calcChain>
</file>

<file path=xl/sharedStrings.xml><?xml version="1.0" encoding="utf-8"?>
<sst xmlns="http://schemas.openxmlformats.org/spreadsheetml/2006/main" count="1007" uniqueCount="559">
  <si>
    <t>Государственные услуги (работы)</t>
  </si>
  <si>
    <t>Единица измерения показателя объема услуги (работы)</t>
  </si>
  <si>
    <t>По плану</t>
  </si>
  <si>
    <t>Фактически</t>
  </si>
  <si>
    <t>Код</t>
  </si>
  <si>
    <t>Наименование</t>
  </si>
  <si>
    <t>Значение показателя объема услуги (работы)</t>
  </si>
  <si>
    <t>Объем субсидий, тыс. руб.</t>
  </si>
  <si>
    <t xml:space="preserve">Предоставление консультационных и методических услуг (Сельское хозяйство, ветеринария и рыболовство) </t>
  </si>
  <si>
    <t>Количество отчетов, составленных по результатам работы (Штука)</t>
  </si>
  <si>
    <t xml:space="preserve">Предоставление информационной и консультационной поддержки субъектам малого и среднего предпринимательства (Деятельность по созданию и использованию баз данных и информационных ресурсов) </t>
  </si>
  <si>
    <t xml:space="preserve"> Количество юридических лиц, обратившихся за услугой (Единица)</t>
  </si>
  <si>
    <t xml:space="preserve">Осуществление издательской деятельности (Иные периодические издания) </t>
  </si>
  <si>
    <t>Количество экземпляров изданий (штука)</t>
  </si>
  <si>
    <t xml:space="preserve">Предоставление информационной и консультационной поддержки субъектам малого и среднего предпринимательства (Подготовка информационных материалов для СМИ) </t>
  </si>
  <si>
    <t>Количество юридических лиц, обратившихся за услугой (Единица)</t>
  </si>
  <si>
    <t xml:space="preserve">Административное обеспечение деятельности организации (Информационно-аналитическое обеспечение) </t>
  </si>
  <si>
    <t xml:space="preserve">Предоставление информационной и консультационной поддержки субъектам малого и среднего предпринимательства (Аналитика по субъектам инвестиционной деятельности, заинтересованным в реализации инвестиционных (кластерных) проектов, мониторинг (сбор) информации об инвестиционных проектах, реализуемых и (или) планируемых к реализации на территории субъекта Российской Федерации </t>
  </si>
  <si>
    <t xml:space="preserve">Организация мероприятий (Конференции, семинары) </t>
  </si>
  <si>
    <t>Количество участников мероприятий (Человек)</t>
  </si>
  <si>
    <t xml:space="preserve">Государственный учет показателей состояния плодородия земель сельскохозяйственного назначения (Сбор и обобщение результатов почвенного, агрохимического и эколого-токсикологического обследования земель сельскохозяйственного назначения) </t>
  </si>
  <si>
    <t>(Площадь для проведения государственного учета показателей состояния плодородия земель сх назначения (Тысяча гектаров))</t>
  </si>
  <si>
    <t>х</t>
  </si>
  <si>
    <t xml:space="preserve">14011001200000000004101  </t>
  </si>
  <si>
    <t>18003000400000000005101</t>
  </si>
  <si>
    <t>14001000600000001003100</t>
  </si>
  <si>
    <t>18003001500000000002101</t>
  </si>
  <si>
    <t>14003000601200000007102</t>
  </si>
  <si>
    <t>18003001900000000008101</t>
  </si>
  <si>
    <t>14009000100200000007101</t>
  </si>
  <si>
    <t>12607000300000019008101</t>
  </si>
  <si>
    <t>11040100000000000007101</t>
  </si>
  <si>
    <t>Проведение прикладных научных исследований (Образование и наука)</t>
  </si>
  <si>
    <t>Департамент агропромышленного комплекса и воспроизводства окружающей среды области</t>
  </si>
  <si>
    <t>Управление ветеринарии Белгородской области</t>
  </si>
  <si>
    <t>12611000600200007009100</t>
  </si>
  <si>
    <t>Проведение ветеринарно-санитарных мероприятий</t>
  </si>
  <si>
    <t>человеко/день</t>
  </si>
  <si>
    <t>ИТОГО:</t>
  </si>
  <si>
    <t>Сводные сведения</t>
  </si>
  <si>
    <t>о выполнении областными государственными казенными, бюджетными и автономными учреждениями</t>
  </si>
  <si>
    <t>государственных заданий на оказание государственных услуг (выполнение работ) за 2016 год</t>
  </si>
  <si>
    <t>Департамент строительства и транпорта Белгородской области</t>
  </si>
  <si>
    <t>15042100200000000004100</t>
  </si>
  <si>
    <t>Организация дорожного движения в соответствии с Правилами подготовки проектов и схем организации дорожного движения</t>
  </si>
  <si>
    <t xml:space="preserve">шт. </t>
  </si>
  <si>
    <t>28059000100000000000101</t>
  </si>
  <si>
    <t>Проведение строительного контроля заказчиком, застройщиком при строительстве, реконструкции и капитальном ремонте объектов капитального строительства</t>
  </si>
  <si>
    <t>57 695,28 *</t>
  </si>
  <si>
    <t>57 183,97 *</t>
  </si>
  <si>
    <t>14004100102800000005104</t>
  </si>
  <si>
    <t>Административное обеспечение деятельности организации (организация закупок - Жилищно-коммунальное хозяйство, благоустройство, градостроительная деятельность, строительство и архитектура)</t>
  </si>
  <si>
    <t>-</t>
  </si>
  <si>
    <t>14004100402800000002104</t>
  </si>
  <si>
    <t>Административное обеспечение деятельности организации (проведение мониторинга)</t>
  </si>
  <si>
    <t>11045100000000000002100</t>
  </si>
  <si>
    <t>Оказание услуг в разработке методических рекомендаций и пособий по эксплуатации объектов и механизмов</t>
  </si>
  <si>
    <t>28069000100000000008101</t>
  </si>
  <si>
    <t>Проверка достоверности определения сметной стоимости и расчет индекса удорожания</t>
  </si>
  <si>
    <t>ИТОГО</t>
  </si>
  <si>
    <t>Х</t>
  </si>
  <si>
    <t>Управление по труду и занятости населения Белгородской области</t>
  </si>
  <si>
    <t>ОАУ "Губкинское рекрутинговое агентство"</t>
  </si>
  <si>
    <t>Численность граждан, обратившихся за услугой</t>
  </si>
  <si>
    <t>человек</t>
  </si>
  <si>
    <t>Численность работодателей, обратившихся за услугой</t>
  </si>
  <si>
    <t>ОАУ "Старооскольское рекрутинговое агентство"</t>
  </si>
  <si>
    <t>ОАУ "Белгородское рекрутинговое агентство"</t>
  </si>
  <si>
    <t>ОАУ "Центр охраны труда Белгородской области"</t>
  </si>
  <si>
    <t>114009000100200000007100 </t>
  </si>
  <si>
    <t>Организация мероприятий</t>
  </si>
  <si>
    <t>11720000200100001001100</t>
  </si>
  <si>
    <t>11720002000100001009100</t>
  </si>
  <si>
    <t>11720001400100001007100</t>
  </si>
  <si>
    <t>11720000600100001007100</t>
  </si>
  <si>
    <t>33.00.00                                                            Фармация</t>
  </si>
  <si>
    <t>11720001700100001004100</t>
  </si>
  <si>
    <t>11720001700100005000100</t>
  </si>
  <si>
    <t>Итого</t>
  </si>
  <si>
    <t>07.011.0</t>
  </si>
  <si>
    <t>Библиотечное, библиографическое и информационное обслуживание пользователей библиотеки</t>
  </si>
  <si>
    <t>Количество посещений, единица</t>
  </si>
  <si>
    <t>07.013.1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</si>
  <si>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</si>
  <si>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Количество документов, единица</t>
  </si>
  <si>
    <t>07.014.1</t>
  </si>
  <si>
    <t>Библиографическая обработка документов и создание каталогов</t>
  </si>
  <si>
    <t>14.012.1</t>
  </si>
  <si>
    <t>Предоставление консультационных и методических услуг</t>
  </si>
  <si>
    <t>Количество проведенных консультаций, штука</t>
  </si>
  <si>
    <t>07.016.0</t>
  </si>
  <si>
    <t>Публичный показ музейных предметов, музейных коллекций</t>
  </si>
  <si>
    <t>Число посетителей, человек</t>
  </si>
  <si>
    <t>07.017.1</t>
  </si>
  <si>
    <t>Формирование, учет, изучение, обеспечение физического сохранения и безопасности музейных предметов, музейных коллекций</t>
  </si>
  <si>
    <t>Количество предметов, единица</t>
  </si>
  <si>
    <t>07.025.1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</si>
  <si>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</si>
  <si>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формирований, единица</t>
  </si>
  <si>
    <t>07.061.1</t>
  </si>
  <si>
    <t>Организация и проведение культурно-массовых мероприятий</t>
  </si>
  <si>
    <t>Количество мероприятий, единица</t>
  </si>
  <si>
    <t>07.002.0</t>
  </si>
  <si>
    <t>Показ (организация показа) концертов и концертных программ</t>
  </si>
  <si>
    <t>Число зрителей, человек</t>
  </si>
  <si>
    <t>07.001.0</t>
  </si>
  <si>
    <t>Показ (организация показа) спектаклей (театральных постановок)</t>
  </si>
  <si>
    <t>07.005.1</t>
  </si>
  <si>
    <t>Создание концертов и концертных программ</t>
  </si>
  <si>
    <t>Количество новых (капитально-возобновленных) концертов, единица</t>
  </si>
  <si>
    <t>07.004.1</t>
  </si>
  <si>
    <t>Создание спектаклей</t>
  </si>
  <si>
    <t>Количество новых (капитально-возобновленных) постановок, единица</t>
  </si>
  <si>
    <t>07.008.1</t>
  </si>
  <si>
    <t>Организация показа концертов и концертных программ</t>
  </si>
  <si>
    <t>Количество публично показанных концертных программ, единица</t>
  </si>
  <si>
    <t>07.007.1</t>
  </si>
  <si>
    <t>Организация показа спектаклей</t>
  </si>
  <si>
    <t>Количество публично показанных спектаклей, единица</t>
  </si>
  <si>
    <t>140000000120200530111794000100400101006101102</t>
  </si>
  <si>
    <t>Реализация основных общеобразовательных программ среднего общего образования</t>
  </si>
  <si>
    <t>140000000120200530111593001700100001008101101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</si>
  <si>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"09.00.00 ИНФОРМАТИКА И ВЫЧИСЛИТЕЛЬНАЯ ТЕХНИКА"</t>
  </si>
  <si>
    <t>140000000120200530111628003400100001006101101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</si>
  <si>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"54.00.00 ИЗОБРАЗИТЕЛЬНОЕ И ПРИКЛАДНЫЕ ВИДЫ ИСКУССТВ"</t>
  </si>
  <si>
    <t xml:space="preserve">140000000120200530111623000800100001003101101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</si>
  <si>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"49.00.00 ФИЗИЧЕСКАЯ КУЛЬТУРА И СПОРТ"</t>
  </si>
  <si>
    <t xml:space="preserve">140000000120200530111794000100500101003101102 </t>
  </si>
  <si>
    <t xml:space="preserve">140000000120200530111787000100400201004101102 </t>
  </si>
  <si>
    <t>Реализация основных общеобразовательных программ начального общего образования</t>
  </si>
  <si>
    <t xml:space="preserve">140000000120200530111791000100500101006101102 </t>
  </si>
  <si>
    <t>Реализация основных общеобразовательных программ основного общего образования</t>
  </si>
  <si>
    <t xml:space="preserve">140000000120200530111787000100400101005101102 </t>
  </si>
  <si>
    <t xml:space="preserve">140000000120200530111794000100400202004101100 </t>
  </si>
  <si>
    <t xml:space="preserve">140000000120200530111Г47000301000001003101100 </t>
  </si>
  <si>
    <t>Реализация дополнительных профессиональных программ профессиональной переподготовки</t>
  </si>
  <si>
    <t xml:space="preserve">140000000120200530111794000200300201006101100 </t>
  </si>
  <si>
    <t xml:space="preserve">140000000120200530111Д42000301500301003100100 </t>
  </si>
  <si>
    <t>Реализация дополнительных предпрофессиональных программ в области физической культуры и спорта</t>
  </si>
  <si>
    <t>человеко-часы</t>
  </si>
  <si>
    <t xml:space="preserve">140000000120200530111794000100400213001101100 </t>
  </si>
  <si>
    <t xml:space="preserve">140000000120200530111Г42002800300401000100100 </t>
  </si>
  <si>
    <t>Реализация дополнительных общеразвивающих программ</t>
  </si>
  <si>
    <t xml:space="preserve">140000000120200530111Г42002800300301001100100 </t>
  </si>
  <si>
    <t xml:space="preserve">140000000120200530111794000300300501002101100 </t>
  </si>
  <si>
    <t xml:space="preserve">140000000120200530111Г47000301000005009101100 </t>
  </si>
  <si>
    <t xml:space="preserve">140000000120200530111Г42002800300601008100100 </t>
  </si>
  <si>
    <t xml:space="preserve">140000000120200530111Г42003000100101003100100 </t>
  </si>
  <si>
    <t xml:space="preserve">140000000120200530107016000000000001006103100 </t>
  </si>
  <si>
    <t xml:space="preserve">140000000120200530111787000300400202001101100 </t>
  </si>
  <si>
    <t xml:space="preserve">140000000120200530111Г42002800300510008100100 </t>
  </si>
  <si>
    <t xml:space="preserve">140000000120200530111787000100400202003101100 </t>
  </si>
  <si>
    <t xml:space="preserve">140000000120200530110028000000000001006101100 </t>
  </si>
  <si>
    <t>Организация отдыха детей и молодежи</t>
  </si>
  <si>
    <t xml:space="preserve">140000000120200530111791000200300101000101100 </t>
  </si>
  <si>
    <t xml:space="preserve">140000000120200530111Г48000301000001002101100 </t>
  </si>
  <si>
    <t>Реализация дополнительных профессиональных программ повышения квалификации</t>
  </si>
  <si>
    <t xml:space="preserve">140000000120200530111Г54000000000003005101100 </t>
  </si>
  <si>
    <t>Коррекционно-развивающая, компенсирующая и логопедическая помощь обучающимся</t>
  </si>
  <si>
    <t xml:space="preserve">140000000120200530111Д42000301500201004100100 </t>
  </si>
  <si>
    <t xml:space="preserve">140000000120200530111Г42002800300605004100100 </t>
  </si>
  <si>
    <t xml:space="preserve">140000000120200530111791000100400213004101100 </t>
  </si>
  <si>
    <t xml:space="preserve">140000000120200530111Д42000301500101005100100 </t>
  </si>
  <si>
    <t xml:space="preserve">140000000120200530111Г42002800300505005100100 </t>
  </si>
  <si>
    <t xml:space="preserve">140000000120200530111791000100400202007101100 </t>
  </si>
  <si>
    <t xml:space="preserve">140000000120200530111787000300400213008101100 </t>
  </si>
  <si>
    <t xml:space="preserve">140000000120200530111787000100400213000101100 </t>
  </si>
  <si>
    <t xml:space="preserve">140000000120200530111791000300400202005101100 </t>
  </si>
  <si>
    <t xml:space="preserve">140000000120200530111791000300400213002101100 </t>
  </si>
  <si>
    <t xml:space="preserve">140000000120200530111Г52000000000003007101100 </t>
  </si>
  <si>
    <t>Психолого-медико-педагогическое обследование детей</t>
  </si>
  <si>
    <t xml:space="preserve">140000000120200530111Г42002800300501009100100 </t>
  </si>
  <si>
    <t xml:space="preserve">140000000120200530111Г42002800300101003100100 </t>
  </si>
  <si>
    <t xml:space="preserve">140000000120200530111Г42003000100401000100100 </t>
  </si>
  <si>
    <t xml:space="preserve">140000000120200530111Г42003000100201002100100 </t>
  </si>
  <si>
    <t xml:space="preserve">140000000120200530111791000100400201008101100 </t>
  </si>
  <si>
    <t xml:space="preserve">140000000120200530111794000200300101007101100 </t>
  </si>
  <si>
    <t xml:space="preserve">140000000120200530111Г48000301000006007101100 </t>
  </si>
  <si>
    <t xml:space="preserve">140000000120200530111Г42003000100701007100100 </t>
  </si>
  <si>
    <t xml:space="preserve">140000000120200530111Г42003000100601008100100 </t>
  </si>
  <si>
    <t xml:space="preserve">140000000120200530111Г42002800300201002100100 </t>
  </si>
  <si>
    <t xml:space="preserve">140000000120200530111Г42003000300401006100100 </t>
  </si>
  <si>
    <t xml:space="preserve">140000000120200530111Г42002800300202001100100 </t>
  </si>
  <si>
    <t xml:space="preserve">140000000120200530111627002100100001002101101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</si>
  <si>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"53.00.00 МУЗЫКАЛЬНОЕ ИСКУССТВО"</t>
  </si>
  <si>
    <t xml:space="preserve">140000000120200530111613000300100001000101101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</si>
  <si>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"33.00.00 ФАРМАЦИЯ"</t>
  </si>
  <si>
    <t xml:space="preserve">140000000120200530111623000900100001002101101 </t>
  </si>
  <si>
    <t xml:space="preserve">140000000120200530111618000900100001009101101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</si>
  <si>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"39.00.00 СОЦИОЛОГИЯ И СОЦИАЛЬНАЯ РАБОТА"</t>
  </si>
  <si>
    <t xml:space="preserve">140000000120200530111593001400100001001101101 </t>
  </si>
  <si>
    <t xml:space="preserve">140000000120200530114003000401100000001103101 </t>
  </si>
  <si>
    <t>Административное обеспечение деятельности организаций</t>
  </si>
  <si>
    <t xml:space="preserve">140000000120200530111631001500100001004101101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</si>
  <si>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"44.00.00 ОБРАЗОВАНИЕ И ПЕДАГОГИЧЕСКИЕ НАУКИ"</t>
  </si>
  <si>
    <t xml:space="preserve">140000000120200530111622001100100001009101101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</si>
  <si>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"46.00.00 ИСТОРИЯ И АРХЕОЛОГИЯ"</t>
  </si>
  <si>
    <t xml:space="preserve">140000000120200530114003000701100000008103101 </t>
  </si>
  <si>
    <t>штук</t>
  </si>
  <si>
    <t xml:space="preserve">140000000120200530111787000100500201001101102 </t>
  </si>
  <si>
    <t xml:space="preserve">140000000120200530111787000100500101002101102 </t>
  </si>
  <si>
    <t xml:space="preserve">140000000120200530111Д41001000100000009100102 </t>
  </si>
  <si>
    <t>Содержание детей</t>
  </si>
  <si>
    <t xml:space="preserve">140000000120200530111614000400100001008101101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</si>
  <si>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"34.00.00 СЕСТРИНСКОЕ ДЕЛО"</t>
  </si>
  <si>
    <t xml:space="preserve">140000000120200530111631001200100001007101101 </t>
  </si>
  <si>
    <t xml:space="preserve">140000000120200530111774001200100005000101101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</si>
  <si>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"44.00.00 ОБРАЗОВАНИЕ И ПЕДАГОГИЧЕСКИЕ НАУКИ"</t>
  </si>
  <si>
    <t xml:space="preserve">140000000120200530114012101100000000002102101 </t>
  </si>
  <si>
    <t xml:space="preserve">140000000120200530111631001600100001003101101 </t>
  </si>
  <si>
    <t xml:space="preserve">140000000120200530111774001200100009006101101 </t>
  </si>
  <si>
    <t xml:space="preserve">140000000120200530111631001400100001005101101 </t>
  </si>
  <si>
    <t xml:space="preserve">140000000120200530111631001300100001006101101 </t>
  </si>
  <si>
    <t xml:space="preserve">140000000120200530111784000100400301006100100 </t>
  </si>
  <si>
    <t>Реализация основных общеобразовательных программ дошкольного образования</t>
  </si>
  <si>
    <t xml:space="preserve">140000000120200530114003000601100000009103101 </t>
  </si>
  <si>
    <t xml:space="preserve">140000000120200530111763000500100001006101101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</si>
  <si>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"31.00.00 КЛИНИЧЕСКАЯ МЕДИЦИНА"</t>
  </si>
  <si>
    <t xml:space="preserve">140000000120200530111Г53000000000003006103101 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</si>
  <si>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</si>
  <si>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человек/ учреждений</t>
  </si>
  <si>
    <t xml:space="preserve">140000000120200530111791000100400101009101102 </t>
  </si>
  <si>
    <t>Организация содержания умственно отсталых детей в домах-интернатах (дети, страдающие задержкой в развитии)</t>
  </si>
  <si>
    <t>койко-дни</t>
  </si>
  <si>
    <t>Организация содержания инвалидов в психоневрологических учреждениях (лица в возрасте от 18 лет)</t>
  </si>
  <si>
    <t>Организация оздоровления пенсионеров и ветеранов (граждане пенсионного возраста, ветераны)</t>
  </si>
  <si>
    <t>Организация содержания престарелых и инвалидов в домах-интернатах (граждане пенсионного возраста, инвалиды)</t>
  </si>
  <si>
    <t>Организация содержания лиц без определенного места жительства и лиц, освобожденных из мест лишения свободы</t>
  </si>
  <si>
    <t>Организация содержания детей, оказавшихся в трудной жизненной ситуации (дети от 3 до 18 лет)</t>
  </si>
  <si>
    <t>Организация медико-социальной реабилитации детей и подростков с ограниченными возможностями (дети от 1 года до 18 лет с ограниченными возможностями)</t>
  </si>
  <si>
    <t>Организация социальной реабилитации инвалидов (лица старше 18 лет с ограниченными возможностями)</t>
  </si>
  <si>
    <t>Организация социально-педагогического консультирования семье и детям (кандидаты в усыновители, опекуны; дети, передаваемые на воспитание в семью; замещающие семьи, воспитывающие детей-сирот и детей, оставшихся без попечения родителей; специалисты, работающие с семьей; дети-сироты, оставшиеся без попечения родителей)</t>
  </si>
  <si>
    <t>Итого:</t>
  </si>
  <si>
    <t>ОАУ «Институт региональной кадровой политики»</t>
  </si>
  <si>
    <t>Административное обеспечение деятельности организаций. Управление проектами. Общеотраслевые услуги (работы)</t>
  </si>
  <si>
    <t>шт.</t>
  </si>
  <si>
    <t>Административное обеспечение деятельности организаций. Проведение анализа. Общеотраслевые услуги (работы)</t>
  </si>
  <si>
    <t>Административное обеспечение деятельности организаций. Проведение мониторинга. Общеотраслевые услуги (работы)</t>
  </si>
  <si>
    <t>Административное обеспечение деятельности организаций. Информацонно-аналитическое обеспечение. Образование и наука</t>
  </si>
  <si>
    <t>Административное обеспечение деятельности организаций. Информационно-аналитическое обеспечение. Общеотраслевые услуги (работы)</t>
  </si>
  <si>
    <t>Организация мероприятий. Конференции, семинары. По месту расположения организации</t>
  </si>
  <si>
    <t>Организация мероприятий. Выставки. По месту расположения организации</t>
  </si>
  <si>
    <t>Организация мероприятий. Конкурсы, смотры. По месту расположения организации</t>
  </si>
  <si>
    <t>Предоставление консультационных и методических услуг. Образование и наука</t>
  </si>
  <si>
    <t>Предоставление консультационных и методических услуг. Общеотраслевые услуги (работы)</t>
  </si>
  <si>
    <t>Осуществление издательской деятельности. Справочники, каталоги, сборники, списки обзоров (работа)</t>
  </si>
  <si>
    <t>Административное обеспечение деятельности организаций. Сбор и обработка статистической информации. Образование и наука (работа)</t>
  </si>
  <si>
    <t>Департамент внутренней и кадровой политики области</t>
  </si>
  <si>
    <t>10.049.1 (14009000500100000005100)</t>
  </si>
  <si>
    <t xml:space="preserve"> Организация мероприятий</t>
  </si>
  <si>
    <t>(фестивалей)</t>
  </si>
  <si>
    <t>Показ кинофильмов</t>
  </si>
  <si>
    <t>Осуществление  издательской деятельности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</si>
  <si>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</si>
  <si>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 xml:space="preserve"> Организация показа концертов и концертных программ</t>
  </si>
  <si>
    <t>Организация досуга детей, подростков и молодежи</t>
  </si>
  <si>
    <t xml:space="preserve">10.049.1
(07022000000000001008101)
</t>
  </si>
  <si>
    <t xml:space="preserve">10.049.1
(14001000100000001008)
</t>
  </si>
  <si>
    <t xml:space="preserve">10.044.1
(07002000800100000003101)
</t>
  </si>
  <si>
    <t xml:space="preserve">10.044.1
(14002100600000001000100)
</t>
  </si>
  <si>
    <t xml:space="preserve">10.044.1
(14002100100000001005100)
</t>
  </si>
  <si>
    <t xml:space="preserve">10.044.1
(14002008000000081008100)
</t>
  </si>
  <si>
    <t>14003000201400000007102</t>
  </si>
  <si>
    <t>14003000301400000006102</t>
  </si>
  <si>
    <t>14003000401400000005102</t>
  </si>
  <si>
    <t>14003000601100000009102</t>
  </si>
  <si>
    <t>14003000601400000003102</t>
  </si>
  <si>
    <t>14009000100100000009101</t>
  </si>
  <si>
    <t>14009000200100000008101</t>
  </si>
  <si>
    <t>14009000600100000004101</t>
  </si>
  <si>
    <t>14011001100000000005101</t>
  </si>
  <si>
    <t>14011001400000000002101</t>
  </si>
  <si>
    <t>14002100300000002002100</t>
  </si>
  <si>
    <t>14004100701100000005104</t>
  </si>
  <si>
    <t>Департамент здравоохранения и социальной защиты населения Белгородской области</t>
  </si>
  <si>
    <t>Управление культуры Белгородской области</t>
  </si>
  <si>
    <t>Департамент образования Белгородской области</t>
  </si>
  <si>
    <t>Управление социальной защиты населения Белгородской области</t>
  </si>
  <si>
    <t>Управление молодежной политики Белгородской области</t>
  </si>
  <si>
    <t>Управление лесами Белгородской области</t>
  </si>
  <si>
    <t>000000000001420002806015002200000001003100102</t>
  </si>
  <si>
    <t>Предупреждение возникновения и распространения лесных пожаров, включая территорию ООПТ (Обеспечение готовности к действиям сил и средств, предназначенных для предупреждения и ликвидации чрезвычайных ситуаций в лесах, возникших вследствие лесных пожаров)</t>
  </si>
  <si>
    <t>га</t>
  </si>
  <si>
    <t xml:space="preserve">000000000001420002805007101201300001008100102 </t>
  </si>
  <si>
    <t>Подготовка почвы под лесные культуры</t>
  </si>
  <si>
    <t>Подготовка почвы под "Дубравы Белогорья"</t>
  </si>
  <si>
    <t>000000000001420002805007100600300001007100102</t>
  </si>
  <si>
    <t>Уход за лесными культурами</t>
  </si>
  <si>
    <t>Уход за "Дубравами Белогорья"</t>
  </si>
  <si>
    <t xml:space="preserve">000000000001420002806015000300000001006100101 </t>
  </si>
  <si>
    <t>Реконструкция лесных дорог предназначенных для охраны лесов от пожаров</t>
  </si>
  <si>
    <t>км</t>
  </si>
  <si>
    <t>000000000001420002806016100500000001001100101</t>
  </si>
  <si>
    <t>Прокладка просек, противопожарных разрывов</t>
  </si>
  <si>
    <t>000000000001420002806015000800000001001100101</t>
  </si>
  <si>
    <t>Устройство противопожарных минерализованных полос</t>
  </si>
  <si>
    <t>000000000001420002806016100600000002009100101</t>
  </si>
  <si>
    <t>Прочистка просек, уход за противопожарными разрывами</t>
  </si>
  <si>
    <t xml:space="preserve">000000000001420002806015000900000001000100101 </t>
  </si>
  <si>
    <t>Прочистка противопожарных минерализованных полос</t>
  </si>
  <si>
    <t>000000000001420002805011000600000001009100102</t>
  </si>
  <si>
    <t xml:space="preserve">Благоустройство зон отдыха граждан, пребывающих в лесах </t>
  </si>
  <si>
    <t>тыс.руб.</t>
  </si>
  <si>
    <t xml:space="preserve">000000000001420002806015001300000001004100101 </t>
  </si>
  <si>
    <t>Установка шлагбаумов, устройство преград, обеспечивающих ограничение пребывания граждан в лесах в целях обеспечения пожарной безопасности</t>
  </si>
  <si>
    <t xml:space="preserve">000000000001420002806015001700000001000100101 </t>
  </si>
  <si>
    <t>Установка и размещение стендов, знаков и указателей, содержащих информацию о мерах пожарной безопасности в лесах</t>
  </si>
  <si>
    <t>Лесопатологические обследования</t>
  </si>
  <si>
    <t>000000000001420002806001100200900001002100101</t>
  </si>
  <si>
    <t>Профилактические биотехнические мероприятия</t>
  </si>
  <si>
    <t>000000000001420002805007100800300001005100102</t>
  </si>
  <si>
    <t>Санитарно-оздоровительные мероприятия</t>
  </si>
  <si>
    <t xml:space="preserve">000000000001420002805007101100500001005100102 </t>
  </si>
  <si>
    <t>Искусственное лесовосстановление</t>
  </si>
  <si>
    <t>000000000001420002805007100601600001009100102</t>
  </si>
  <si>
    <t>Проведение агротехнического ухода за лесными культурами (в переводе на однократный)</t>
  </si>
  <si>
    <t xml:space="preserve">000000000001420002805007101001400001008100102 </t>
  </si>
  <si>
    <t>Дополнение лесных культур</t>
  </si>
  <si>
    <t xml:space="preserve">000000000001420002805007101200400001007100102 </t>
  </si>
  <si>
    <t>Обработка почвы под лесные культуры</t>
  </si>
  <si>
    <t>000000000001420002805007100601100001000100102</t>
  </si>
  <si>
    <t>Рубки ухода за лесом</t>
  </si>
  <si>
    <t xml:space="preserve">000000000001420002805009100200100001003100102 </t>
  </si>
  <si>
    <t>Закладка лесосеменных плантаций</t>
  </si>
  <si>
    <t>000000000001420002805009100200700002009100102</t>
  </si>
  <si>
    <t>Уход за лесосеменными плантациями</t>
  </si>
  <si>
    <t xml:space="preserve">000000000001420002806021100300000001006100102                                                                                                                                                          000000000001420002805007101101100001003100102 </t>
  </si>
  <si>
    <t xml:space="preserve">Отвод лесосек под выборочные рубки (прореживание, проходные, выборочные санитарные рубки, рубки переформирования и обновления)   </t>
  </si>
  <si>
    <t>000000000001420002805008100100200001003100102</t>
  </si>
  <si>
    <t>Отвод лесосек под рубки ухода в молодняках</t>
  </si>
  <si>
    <t>000000000001420002806021100400000002004100101</t>
  </si>
  <si>
    <t>Отвод лесосек под сплошные рубки</t>
  </si>
  <si>
    <t xml:space="preserve">000000000001420002806015002500000001000100101 </t>
  </si>
  <si>
    <t>Мониторинг пожарной опасности в лесах и лесных пожаров</t>
  </si>
  <si>
    <t>ОГАУ СЗН "Фонд госимущества области"</t>
  </si>
  <si>
    <t>14004100702200000002104</t>
  </si>
  <si>
    <t>Административное обеспечение деятельности организации</t>
  </si>
  <si>
    <t>14005000000000000006100</t>
  </si>
  <si>
    <t>Копирование и подготовка документов</t>
  </si>
  <si>
    <t xml:space="preserve">ИТОГО </t>
  </si>
  <si>
    <r>
      <t>м</t>
    </r>
    <r>
      <rPr>
        <vertAlign val="superscript"/>
        <sz val="11"/>
        <rFont val="Times New Roman"/>
        <family val="1"/>
        <charset val="204"/>
      </rPr>
      <t>3</t>
    </r>
  </si>
  <si>
    <t>ОГБУ "БИФ"</t>
  </si>
  <si>
    <t xml:space="preserve">000000000001420140609012100000000000005102201 </t>
  </si>
  <si>
    <t>Осуществление функций Удостоверяющего центра</t>
  </si>
  <si>
    <t>000000000001420140609008100100000000000101201</t>
  </si>
  <si>
    <t>Создание и развитие (модернизация) информационных систем и компонентов информационно-телекоммуникационной инфраструктуры</t>
  </si>
  <si>
    <t>00000000000 1420140609011100000000000006104201</t>
  </si>
  <si>
    <t>Ведение информационных ресурсов и баз данных</t>
  </si>
  <si>
    <t>00000000000 1420140609019100400200000000100201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</si>
  <si>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</si>
  <si>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00000000000 1420140609013100100000000003101201</t>
  </si>
  <si>
    <t>Осуществление работ по обеспечению требований информационной безопасности</t>
  </si>
  <si>
    <t>00000000000 1420140609010101000000000005101201</t>
  </si>
  <si>
    <t>Предоставление программного обеспечения, инженерной и информационно-телекоммуникационной инфраструктуры, в том числе на основе "облачных технологий"</t>
  </si>
  <si>
    <t>00000000000 1420140609019100100700000002100201</t>
  </si>
  <si>
    <t>ГАУ БО "МФЦ"</t>
  </si>
  <si>
    <t>19001000100000001007101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</si>
  <si>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</si>
  <si>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ОБОУ ДПО «УМЦ по ГО ЧС Белгородской области»</t>
  </si>
  <si>
    <t>11Г49000301000102009100</t>
  </si>
  <si>
    <t>Реализация основных  профессиональных образовательных программ профессионального обучения –  программ переподготовки рабочих и служащих</t>
  </si>
  <si>
    <t>человеко-час</t>
  </si>
  <si>
    <t>31.02.01                                                                         Лечебное дело</t>
  </si>
  <si>
    <t>31.02.03                                                                              Лабораторная диагностика</t>
  </si>
  <si>
    <t>31.02.05                                                                           Стоматология ортопедическая</t>
  </si>
  <si>
    <t>34.02.01                                                                         Сестринское дело ( очное)</t>
  </si>
  <si>
    <t>34.02.01                                                             Сестринское дело (очно-заочное)</t>
  </si>
  <si>
    <t>18.003.0</t>
  </si>
  <si>
    <r>
      <t>Предоставление информационной поддержки субъектам малого предпринимательства (</t>
    </r>
    <r>
      <rPr>
        <i/>
        <sz val="10"/>
        <color theme="1"/>
        <rFont val="Times New Roman"/>
        <family val="1"/>
        <charset val="204"/>
      </rPr>
      <t>информирование при личном обращении, заседаниях, совещаниях, «круглых столах», по телефону, электронной почте, почтовой связи, в помещении учреждения, в сети «Интернет», СМИ</t>
    </r>
    <r>
      <rPr>
        <sz val="10"/>
        <color theme="1"/>
        <rFont val="Times New Roman"/>
        <family val="1"/>
        <charset val="204"/>
      </rPr>
      <t>)</t>
    </r>
  </si>
  <si>
    <t>Индекс удовлетворенности получателей услуги</t>
  </si>
  <si>
    <t>процент</t>
  </si>
  <si>
    <t>Количество субъектов малого и среднего предпринимательства, обратившихся за услугой</t>
  </si>
  <si>
    <t>единиц</t>
  </si>
  <si>
    <r>
      <t>Предоставление консультационной поддержки субъектам малого предпринимательства (</t>
    </r>
    <r>
      <rPr>
        <i/>
        <sz val="10"/>
        <color theme="1"/>
        <rFont val="Times New Roman"/>
        <family val="1"/>
        <charset val="204"/>
      </rPr>
      <t>консультирование при личном обращении, по телефону, электронной почте, почтовой связи</t>
    </r>
    <r>
      <rPr>
        <sz val="10"/>
        <color theme="1"/>
        <rFont val="Times New Roman"/>
        <family val="1"/>
        <charset val="204"/>
      </rPr>
      <t>)</t>
    </r>
  </si>
  <si>
    <t>18.018.0</t>
  </si>
  <si>
    <r>
      <t>Предоставление имущественной поддержки субъектам малого и среднего предпринимательства (</t>
    </r>
    <r>
      <rPr>
        <i/>
        <sz val="10"/>
        <color theme="1"/>
        <rFont val="Times New Roman"/>
        <family val="1"/>
        <charset val="204"/>
      </rPr>
      <t>предоставление субъектам МСП в аренду нежилых помещений в бизнес-инкубаторах, промышленных парках, технопарках</t>
    </r>
    <r>
      <rPr>
        <sz val="10"/>
        <color theme="1"/>
        <rFont val="Times New Roman"/>
        <family val="1"/>
        <charset val="204"/>
      </rPr>
      <t>)</t>
    </r>
  </si>
  <si>
    <t>ОГБУ "БРРИЦ"</t>
  </si>
  <si>
    <t>22030000000000001007100</t>
  </si>
  <si>
    <t xml:space="preserve">000000000001420363711555004300100001002100101 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</si>
  <si>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"35.00.00 СЕЛЬСКОЕ, ЛЕСНОЕ И РЫБНОЕ ХОЗЯЙСТВО"</t>
  </si>
  <si>
    <t xml:space="preserve">000000000001420363711493000200100001006100101 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</si>
  <si>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"110800 АГРОИНЖЕНЕРИЯ"</t>
  </si>
  <si>
    <t xml:space="preserve">312329918531230100111526000200100001007100101 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</si>
  <si>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"250100 ЛЕСНОЕ ДЕЛО И ЛАНДШАФТНОЕ СТРОИТЕЛЬСТВО"</t>
  </si>
  <si>
    <t xml:space="preserve">312329918531230100111539001600100001006100101 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</si>
  <si>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"08.00.00 ТЕХНИКА И ТЕХНОЛОГИИ СТРОИТЕЛЬСТВА"</t>
  </si>
  <si>
    <t xml:space="preserve">312329918531230100111508000400100001007100102 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</si>
  <si>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"151900 КОНСТРУКТОРСКО-ТЕХНОЛОГИЧЕСКОЕ ОБЕСПЕЧЕНИЕ МАШИНОСТРОИТЕЛЬНЫХ ПРОИЗВОДСТВ"</t>
  </si>
  <si>
    <t xml:space="preserve">312329918531230100111528000200100001005100101 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</si>
  <si>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"260100 ПРОДУКТЫ ПИТАНИЯ ИЗ РАСТИТЕЛЬНОГО СЫРЬЯ"</t>
  </si>
  <si>
    <t xml:space="preserve">000000000001420363711543001700100001009100101 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</si>
  <si>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"13.00.00 ЭЛЕКТРО- И ТЕПЛОЭНЕРГЕТИКА"</t>
  </si>
  <si>
    <t xml:space="preserve">312329918531230100111490000500100001006100101 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</si>
  <si>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"100100 СЕРВИС"</t>
  </si>
  <si>
    <t xml:space="preserve">312329918531230100111512000700100001008100101 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</si>
  <si>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"190600 ЭКСПЛУАТАЦИЯ ТРАНСПОРТНО-ТЕХНОЛОГИЧЕСКИХ МАШИН И КОМПЛЕКСОВ"</t>
  </si>
  <si>
    <t xml:space="preserve">000000000001420363711539001000100001002100101 </t>
  </si>
  <si>
    <t xml:space="preserve">312329918531230100111539002300100001007100101 </t>
  </si>
  <si>
    <t xml:space="preserve">000000000001420363711539001200100001000100101 </t>
  </si>
  <si>
    <t xml:space="preserve">312329918531230100111521000200100001002100101 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</si>
  <si>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"220700 АВТОМАТИЗАЦИЯ ТЕХНОЛОГИЧЕСКИХ ПРОЦЕССОВ И ПРОИЗВОДСТВ"</t>
  </si>
  <si>
    <t xml:space="preserve">312329918531230100111501000200100001006100101 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</si>
  <si>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"130400 ГОРНОЕ ДЕЛО"</t>
  </si>
  <si>
    <t xml:space="preserve">312329918531230100111529000300100001003100101 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</si>
  <si>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"260200 ПРОДУКТЫ ПИТАНИЯ ЖИВОТНОГО ПРОИСХОЖДЕНИЯ"</t>
  </si>
  <si>
    <t xml:space="preserve">312329918531230100111493000300100001005100101 </t>
  </si>
  <si>
    <t xml:space="preserve">312329918531230100111530000100100001002100101 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</si>
  <si>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"260800 ТЕХНОЛОГИЯ ПРОДУКЦИИ И ОРГАНИЗАЦИЯ ОБЩЕСТВЕННОГО ПИТАНИЯ"</t>
  </si>
  <si>
    <t xml:space="preserve">312329918531230100111512000800100001007100101 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</si>
  <si>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(профессий)"23.00.00 ТЕХНИКА И ТЕХНОЛОГИИ НАЗЕМНОГО ТРАНСПОРТА"</t>
  </si>
  <si>
    <t xml:space="preserve">312329918531230100111512000100100001004100101 </t>
  </si>
  <si>
    <t xml:space="preserve">000000000001420363711539001100100001001100101 </t>
  </si>
  <si>
    <t xml:space="preserve">312329918531230100111518000100100001008100101 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</si>
  <si>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"210400 РАДИОТЕХНИКА"</t>
  </si>
  <si>
    <t xml:space="preserve">312329918531230100111491000100100001009100101 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</si>
  <si>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"100700 ТОРГОВОЕ ДЕЛО"</t>
  </si>
  <si>
    <t xml:space="preserve">312329918531230100111534000700100001002100102 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</si>
  <si>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"262000 ТЕХНОЛОГИЯ ИЗДЕЛИЙ ЛЕГКОЙ ПРОМЫШЛЕННОСТИ"</t>
  </si>
  <si>
    <t xml:space="preserve">312329918531230100111508000500100001006100101 </t>
  </si>
  <si>
    <t xml:space="preserve">312329918531230100111512001000100001003100101 </t>
  </si>
  <si>
    <t xml:space="preserve">000000000001420363711691001200100001004100101 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</si>
  <si>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среднего общего образования по укрупненной группе направлений подготовки и специальностей (профессий) "08.00.00 ТЕХНИКА И ТЕХНОЛОГИИ СТРОИТЕЛЬСТВА"</t>
  </si>
  <si>
    <t xml:space="preserve">312329918531230100111656000900100005008100101 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</si>
  <si>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среднего общего образования по укрупненной группе направлений подготовки и специальностей (профессий) "140400 ЭЛЕКТРОЭНЕРГЕТИКА И ЭЛЕКТРОТЕХНИКА"</t>
  </si>
  <si>
    <t xml:space="preserve">312329918531230100111660000400100005007100101 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</si>
  <si>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среднего общего образования по укрупненной группе направлений подготовки и специальностей (профессий) "151900 КОНСТРУКТОРСКО-ТЕХНОЛОГИЧЕСКОЕ ОБЕСПЕЧЕНИЕ МАШИНОСТРОИТЕЛЬНЫХ ПРОИЗВОДСТВ"</t>
  </si>
  <si>
    <t xml:space="preserve">312329918531230100111698002700100001000100101 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</si>
  <si>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среднего общего образования по укрупненной группе направлений подготовки и специальностей (профессий) "19.00.00 ПРОМЫШЛЕННАЯ ЭКОЛОГИЯ И БИОТЕХНОЛОГИИ"</t>
  </si>
  <si>
    <t xml:space="preserve">312329918531230100111664000800100005009100101 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</si>
  <si>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среднего общего образования по укрупненной группе направлений подготовки и специальностей (профессий) "190600 ЭКСПЛУАТАЦИЯ ТРАНСПОРТНО-ТЕХНОЛОГИЧЕСКИХ МАШИН И КОМПЛЕКСОВ"</t>
  </si>
  <si>
    <t xml:space="preserve">312329918531230100111691001200100005000100101 </t>
  </si>
  <si>
    <t xml:space="preserve">312329918531230100111691002300100001001100101 </t>
  </si>
  <si>
    <t xml:space="preserve">312329918531230100111687000800100001006100101 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</si>
  <si>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среднего общего образования по укрупненной группе направлений подготовки и специальностей (профессий) "270800 СТРОИТЕЛЬСТВО"</t>
  </si>
  <si>
    <t xml:space="preserve">312329918531230100111695001700100001005100101 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</si>
  <si>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среднего общего образования по укрупненной группе направлений подготовки и специальностей (профессий) "13.00.00 ЭЛЕКТРО- И ТЕПЛОЭНЕРГЕТИКА"</t>
  </si>
  <si>
    <t xml:space="preserve">312329918531230100111664000100100001000100101 </t>
  </si>
  <si>
    <t xml:space="preserve">312329918531230100111664001000100001009100101 </t>
  </si>
  <si>
    <t xml:space="preserve">000000000001420363711702002000100001001100101 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</si>
  <si>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среднего общего образования по укрупненной группе направлений подготовки и специальностей (профессий) "23.00.00 ТЕХНИКА И ТЕХНОЛОГИИ НАЗЕМНОГО ТРАНСПОРТА"</t>
  </si>
  <si>
    <t xml:space="preserve">312329918531230100111673000200100001008100101 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</si>
  <si>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среднего общего образования по укрупненной группе направлений подготовки и специальностей (профессий) "220700 АВТОМАТИЗАЦИЯ ТЕХНОЛОГИЧЕСКИХ ПРОЦЕССОВ И ПРОИЗВОДСТВ"</t>
  </si>
  <si>
    <t xml:space="preserve">312329918531230100111573001200100009009100101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</si>
  <si>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"110000 СЕЛЬСКОЕ И РЫБНОЕ ХОЗЯЙСТВО"</t>
  </si>
  <si>
    <t xml:space="preserve">312329918531230100111573001300100009008100101 </t>
  </si>
  <si>
    <t xml:space="preserve">312329918531230100111573001400100009007100101 </t>
  </si>
  <si>
    <t xml:space="preserve">000000000001420363711631001200100001007100101 </t>
  </si>
  <si>
    <t xml:space="preserve">312329918531230100111572001600100001004100101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</si>
  <si>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"100000 СФЕРА ОБСЛУЖИВАНИЯ"</t>
  </si>
  <si>
    <t xml:space="preserve">312329918531230100111593001600100001009100101 </t>
  </si>
  <si>
    <t xml:space="preserve">312329918531230100111567000700100001002100101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</si>
  <si>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"050000 ОБРАЗОВАНИЕ И ПЕДАГОГИКА"</t>
  </si>
  <si>
    <t xml:space="preserve">312329918531230100111570001200100009002100101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</si>
  <si>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"080000 ЭКОНОМИКА И УПРАВЛЕНИЕ"</t>
  </si>
  <si>
    <t xml:space="preserve">312329918531230100111569006400100001000100101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</si>
  <si>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"070000 КУЛЬТУРА И ИСКУССТВО"</t>
  </si>
  <si>
    <t xml:space="preserve">312329918531230100111566000500100001005100101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</si>
  <si>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"040000 СОЦИАЛЬНЫЕ НАУКИ"</t>
  </si>
  <si>
    <t xml:space="preserve">312329918531230100111570001200100001000100101 </t>
  </si>
  <si>
    <t xml:space="preserve">312329918531230100111565004100100001002100101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</si>
  <si>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"030000 ГУМАНИТАРНЫЕ НАУКИ"</t>
  </si>
  <si>
    <t xml:space="preserve">312329918531230100111573001200100001007100101 </t>
  </si>
  <si>
    <t xml:space="preserve">000000000001420363711609002000100001005100101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</si>
  <si>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"27.00.00 УПРАВЛЕНИЕ В ТЕХНИЧЕСКИХ СИСТЕМАХ"</t>
  </si>
  <si>
    <t xml:space="preserve">312329918531230100111595003200100001007100101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</si>
  <si>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"11.00.00 ЭЛЕКТРОНИКА, РАДИОТЕХНИКА И СИСТЕМЫ СВЯЗИ"</t>
  </si>
  <si>
    <t xml:space="preserve">312329918531230100111570001300100001009100101 </t>
  </si>
  <si>
    <t xml:space="preserve">312329918531230100111593001500100001000100101 </t>
  </si>
  <si>
    <t xml:space="preserve">312329918531230100111576001600100001000100101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</si>
  <si>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"140000 ЭНЕРГЕТИКА, ЭНЕРГЕТИЧЕСКОЕ МАШИНОСТРОЕНИЕ И ЭЛЕКТРОТЕХНИКА"</t>
  </si>
  <si>
    <t xml:space="preserve">312329918531230100111577001600100001009100112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</si>
  <si>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"150000 МЕТАЛЛУРГИЯ, МАШИНОСТРОЕНИЕ И МАТЕРИАЛООБРАБОТКА"</t>
  </si>
  <si>
    <t xml:space="preserve">312329918531230100111565003400100001001100101 </t>
  </si>
  <si>
    <t xml:space="preserve">312329918531230100111589000800100001005100101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</si>
  <si>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"280000 БЕЗОПАСНОСТЬ ЖИЗНЕДЕЯТЕЛЬНОСТИ, ПРИРОДООБУСТРОЙСТВО И ЗАЩИТА ОКРУЖАЮЩЕЙ СРЕДЫ"</t>
  </si>
  <si>
    <t xml:space="preserve">312329918531230100111573002400100001003100101 </t>
  </si>
  <si>
    <t xml:space="preserve">312329918531230100111589000900100001004100101 </t>
  </si>
  <si>
    <t xml:space="preserve">000000000001420363711587001000100001003100101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</si>
  <si>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"260000 ТЕХНОЛОГИЯ ПРОДОВОЛЬСТВЕННЫХ ПРОДУКТОВ И ПОТРЕБИТЕЛЬСКИХ ТОВАРОВ"</t>
  </si>
  <si>
    <t xml:space="preserve">312329918531230100111587001100100001002100101 </t>
  </si>
  <si>
    <t xml:space="preserve">000000000001420363711615005600100001004100101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</si>
  <si>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"35.00.00 СЕЛЬСКОЕ, ЛЕСНОЕ И РЫБНОЕ ХОЗЯЙСТВО"</t>
  </si>
  <si>
    <t xml:space="preserve">312329918531230100111572001400100001006100101 </t>
  </si>
  <si>
    <t xml:space="preserve">312329918531230100111577002300100001000100101 </t>
  </si>
  <si>
    <t xml:space="preserve">312329918531230100111587002500100001006100101 </t>
  </si>
  <si>
    <t xml:space="preserve">312329918531230100111572000800100001004100101 </t>
  </si>
  <si>
    <t xml:space="preserve">312329918531230100111605003300100001004100101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</si>
  <si>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"23.00.00 ТЕХНИКА И ТЕХНОЛОГИИ НАЗЕМНОГО ТРАНСПОРТА"</t>
  </si>
  <si>
    <t xml:space="preserve">000000000001420363711583001500100001002100101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</si>
  <si>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"220000 АВТОМАТИКА И УПРАВЛЕНИЕ"</t>
  </si>
  <si>
    <t xml:space="preserve">312329918531230100111588001300100001009100101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</si>
  <si>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"270000 АРХИТЕКТУРА И СТРОИТЕЛЬСТВО"</t>
  </si>
  <si>
    <t xml:space="preserve">312329918531230100111588002000100001000100101 </t>
  </si>
  <si>
    <t xml:space="preserve">312329918531230100111577002100100001002100101 </t>
  </si>
  <si>
    <t xml:space="preserve">312329918531230100111592002900100001005100101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</si>
  <si>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"08.00.00 ТЕХНИКА И ТЕХНОЛОГИИ СТРОИТЕЛЬСТВА"</t>
  </si>
  <si>
    <t xml:space="preserve">312329918531230100111572001700100001003100101 </t>
  </si>
  <si>
    <t xml:space="preserve">312329918531230100111575001400100001003100101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</si>
  <si>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"130000 ГЕОЛОГИЯ, РАЗВЕДКА И РАЗРАБОТКА ПОЛЕЗНЫХ ИСКОПАЕМЫХ"</t>
  </si>
  <si>
    <t xml:space="preserve">312329918531230100111575001500100001002100101 </t>
  </si>
  <si>
    <t xml:space="preserve">312329918531230100111575001300100001004100101 </t>
  </si>
  <si>
    <t xml:space="preserve">312329918531230100111615004900100001004100101 </t>
  </si>
  <si>
    <t xml:space="preserve">312329918531230100111573001400100001005100101 </t>
  </si>
  <si>
    <t xml:space="preserve">312329918531230100111573001000100001009100101 </t>
  </si>
  <si>
    <t xml:space="preserve">312329918531230100111587001600100001007100101 </t>
  </si>
  <si>
    <t xml:space="preserve">000000000001420363711615005200100001008100101 </t>
  </si>
  <si>
    <t xml:space="preserve">000000000001420363711600003800100001004100101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</si>
  <si>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"18.00.00 ХИМИЧЕСКИЕ ТЕХНОЛОГИИ"</t>
  </si>
  <si>
    <t xml:space="preserve">312329918531230100111605003500100001002100101 </t>
  </si>
  <si>
    <t xml:space="preserve">312329918531230100111584001200100001004100101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</si>
  <si>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"230000 ИНФОРМАТИКА И ВЫЧИСЛИТЕЛЬНАЯ ТЕХНИКА"</t>
  </si>
  <si>
    <t xml:space="preserve">312329918531230100111601003700100001004100101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</si>
  <si>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"19.00.00 ПРОМЫШЛЕННАЯ ЭКОЛОГИЯ И БИОТЕХНОЛОГИИ"</t>
  </si>
  <si>
    <t xml:space="preserve">312329918531230100111576002500100001009100101 </t>
  </si>
  <si>
    <t xml:space="preserve">312329918531230100111565004400100001009100101 </t>
  </si>
  <si>
    <t xml:space="preserve">312329918531230100111572001200100001008100101 </t>
  </si>
  <si>
    <t xml:space="preserve">312329918531230100111585001100100001004100101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</si>
  <si>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"240000 ХИМИЧЕСКАЯ И БИОТЕХНОЛОГИИ"</t>
  </si>
  <si>
    <t xml:space="preserve">312329918531230100111585001000100001005100101 </t>
  </si>
  <si>
    <t xml:space="preserve">000000000001420363711617002500100001000100101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</si>
  <si>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"38.00.00 ЭКОНОМИКА И УПРАВЛЕНИЕ"</t>
  </si>
  <si>
    <t xml:space="preserve">312329918531230100111599005200100001008100101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</si>
  <si>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"15.00.00 МАШИНОСТРОЕНИЕ"</t>
  </si>
  <si>
    <t xml:space="preserve">312329918531230100111580001400100001006100101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</si>
  <si>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"190000 ТРАНСПОРТНЫЕ СРЕДСТВА"</t>
  </si>
  <si>
    <t xml:space="preserve">312329918531230100111580001300100001007100101 </t>
  </si>
  <si>
    <t xml:space="preserve">312329918531230100111739001800100001002100101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</si>
  <si>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"260000 ТЕХНОЛОГИЯ ПРОДОВОЛЬСТВЕННЫХ ПРОДУКТОВ И ПОТРЕБИТЕЛЬСКИХ ТОВАРОВ"</t>
  </si>
  <si>
    <t xml:space="preserve">000000000001420363711719001000100009006100101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</si>
  <si>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"050000 ОБРАЗОВАНИЕ И ПЕДАГОГИКА"</t>
  </si>
  <si>
    <t xml:space="preserve">000000000001420363711719001000100005000100101 </t>
  </si>
  <si>
    <t xml:space="preserve">312329918531230100111745001600100001006100101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</si>
  <si>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"09.00.00 ИНФОРМАТИКА И ВЫЧИСЛИТЕЛЬНАЯ ТЕХНИКА"</t>
  </si>
  <si>
    <t xml:space="preserve">312329918531230100111722001200100009009100101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</si>
  <si>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"080000 ЭКОНОМИКА И УПРАВЛЕНИЕ"</t>
  </si>
  <si>
    <t xml:space="preserve">312329918531230100111717004100100009001100101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</si>
  <si>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"030000 ГУМАНИТАРНЫЕ НАУКИ"</t>
  </si>
  <si>
    <t xml:space="preserve">000000000001420363711717004100100001009100101 </t>
  </si>
  <si>
    <t xml:space="preserve">312329918531230100111738000500100001008100101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</si>
  <si>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"250000 ВОСПРОИЗВОДСТВО И ПЕРЕРАБОТКА ЛЕСНЫХ РЕСУРСОВ"</t>
  </si>
  <si>
    <t xml:space="preserve">312329918531230100111725001000100001006100101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</si>
  <si>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"110000 СЕЛЬСКОЕ И РЫБНОЕ ХОЗЯЙСТВО"</t>
  </si>
  <si>
    <t xml:space="preserve">312329918531230100111725001500100009003100101 </t>
  </si>
  <si>
    <t xml:space="preserve">000000000001420363711773002500100001000101101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</si>
  <si>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"43.00.00 СЕРВИС И ТУРИЗМ"</t>
  </si>
  <si>
    <t xml:space="preserve">312329918531230100111724000800100001001100101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</si>
  <si>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"100000 СФЕРА ОБСЛУЖИВАНИЯ"</t>
  </si>
  <si>
    <t xml:space="preserve">312329918531230100111732001300100001004100101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</si>
  <si>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"190000 ТРАНСПОРТНЫЕ СРЕДСТВА"</t>
  </si>
  <si>
    <t xml:space="preserve">312329918531230100111740001100100009008100101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</si>
  <si>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"270000 АРХИТЕКТУРА И СТРОИТЕЛЬСТВО"</t>
  </si>
  <si>
    <t xml:space="preserve">312329918531230100111727001400100009002100101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</si>
  <si>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"130000 ГЕОЛОГИЯ, РАЗВЕДКА И РАЗРАБОТКА ПОЛЕЗНЫХ ИСКОПАЕМЫХ"</t>
  </si>
  <si>
    <t xml:space="preserve">312329918531230100111725001100100001005100101 </t>
  </si>
  <si>
    <t xml:space="preserve">312329918531230100111739001600100001004100101 </t>
  </si>
  <si>
    <t xml:space="preserve">312329918531230100111739002500100001003100101 </t>
  </si>
  <si>
    <t xml:space="preserve">312329918531230100111724001100100009008100101 </t>
  </si>
  <si>
    <t xml:space="preserve">312329918531230100111732001300100009006100101 </t>
  </si>
  <si>
    <t xml:space="preserve">312329918531230100111732001400100009005100101 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</si>
</sst>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(* #,##0_);_(* \(#,##0\);_(* &quot;-&quot;??_);_(@_)"/>
    <numFmt numFmtId="165" formatCode="_(* #,##0.0_);_(* \(#,##0.0\);_(* &quot;-&quot;??_);_(@_)"/>
    <numFmt numFmtId="166" formatCode="#,##0.0"/>
    <numFmt numFmtId="167" formatCode="#,##0.0_ ;[Red]\-#,##0.0\ 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宋体"/>
      <charset val="13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6" fillId="0" borderId="0"/>
  </cellStyleXfs>
  <cellXfs count="231">
    <xf numFmtId="0" fontId="0" fillId="0" borderId="0" xfId="0"/>
    <xf numFmtId="3" fontId="2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0" fontId="2" fillId="0" borderId="1" xfId="0" applyFont="1" applyBorder="1"/>
    <xf numFmtId="4" fontId="2" fillId="0" borderId="6" xfId="0" applyNumberFormat="1" applyFont="1" applyBorder="1"/>
    <xf numFmtId="3" fontId="1" fillId="0" borderId="8" xfId="0" applyNumberFormat="1" applyFont="1" applyBorder="1" applyAlignment="1">
      <alignment horizontal="center" wrapText="1"/>
    </xf>
    <xf numFmtId="3" fontId="1" fillId="0" borderId="8" xfId="0" applyNumberFormat="1" applyFont="1" applyBorder="1" applyAlignment="1">
      <alignment wrapText="1"/>
    </xf>
    <xf numFmtId="3" fontId="1" fillId="0" borderId="9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1" fillId="0" borderId="11" xfId="0" applyNumberFormat="1" applyFont="1" applyBorder="1" applyAlignment="1">
      <alignment wrapText="1"/>
    </xf>
    <xf numFmtId="3" fontId="1" fillId="0" borderId="13" xfId="0" applyNumberFormat="1" applyFont="1" applyBorder="1" applyAlignment="1">
      <alignment horizontal="center" wrapText="1"/>
    </xf>
    <xf numFmtId="3" fontId="1" fillId="0" borderId="13" xfId="0" applyNumberFormat="1" applyFont="1" applyBorder="1" applyAlignment="1">
      <alignment wrapText="1"/>
    </xf>
    <xf numFmtId="3" fontId="1" fillId="0" borderId="14" xfId="0" applyNumberFormat="1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3" fontId="2" fillId="0" borderId="17" xfId="0" applyNumberFormat="1" applyFont="1" applyBorder="1" applyAlignment="1">
      <alignment wrapText="1"/>
    </xf>
    <xf numFmtId="3" fontId="2" fillId="0" borderId="18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49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49" fontId="8" fillId="3" borderId="1" xfId="2" applyNumberFormat="1" applyFont="1" applyFill="1" applyBorder="1" applyAlignment="1">
      <alignment horizontal="center" vertical="top" wrapText="1"/>
    </xf>
    <xf numFmtId="0" fontId="8" fillId="3" borderId="1" xfId="2" applyFont="1" applyFill="1" applyBorder="1" applyAlignment="1">
      <alignment horizontal="center" vertical="top" wrapText="1"/>
    </xf>
    <xf numFmtId="1" fontId="8" fillId="3" borderId="1" xfId="3" applyNumberFormat="1" applyFont="1" applyFill="1" applyBorder="1" applyAlignment="1">
      <alignment horizontal="center" wrapText="1"/>
    </xf>
    <xf numFmtId="4" fontId="8" fillId="3" borderId="1" xfId="3" applyNumberFormat="1" applyFont="1" applyFill="1" applyBorder="1" applyAlignment="1">
      <alignment horizontal="center" wrapText="1"/>
    </xf>
    <xf numFmtId="0" fontId="1" fillId="0" borderId="8" xfId="0" applyFont="1" applyBorder="1" applyAlignment="1">
      <alignment vertical="center" wrapText="1"/>
    </xf>
    <xf numFmtId="3" fontId="1" fillId="0" borderId="8" xfId="0" applyNumberFormat="1" applyFont="1" applyBorder="1" applyAlignment="1"/>
    <xf numFmtId="3" fontId="1" fillId="0" borderId="1" xfId="0" applyNumberFormat="1" applyFont="1" applyBorder="1" applyAlignment="1"/>
    <xf numFmtId="0" fontId="1" fillId="0" borderId="13" xfId="0" applyNumberFormat="1" applyFont="1" applyBorder="1" applyAlignment="1">
      <alignment vertical="center" wrapText="1"/>
    </xf>
    <xf numFmtId="3" fontId="1" fillId="0" borderId="13" xfId="0" applyNumberFormat="1" applyFont="1" applyBorder="1" applyAlignment="1"/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20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0" borderId="1" xfId="4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/>
    <xf numFmtId="2" fontId="2" fillId="0" borderId="20" xfId="0" applyNumberFormat="1" applyFont="1" applyBorder="1"/>
    <xf numFmtId="2" fontId="2" fillId="0" borderId="4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4" fontId="1" fillId="2" borderId="21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166" fontId="4" fillId="2" borderId="1" xfId="2" applyNumberFormat="1" applyFont="1" applyFill="1" applyBorder="1" applyAlignment="1" applyProtection="1">
      <alignment horizontal="center" vertical="center"/>
      <protection locked="0"/>
    </xf>
    <xf numFmtId="166" fontId="4" fillId="2" borderId="20" xfId="2" applyNumberFormat="1" applyFont="1" applyFill="1" applyBorder="1" applyAlignment="1" applyProtection="1">
      <alignment horizontal="center" vertical="center"/>
      <protection locked="0"/>
    </xf>
    <xf numFmtId="166" fontId="4" fillId="2" borderId="4" xfId="2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>
      <alignment horizontal="center" vertical="center"/>
    </xf>
    <xf numFmtId="166" fontId="4" fillId="2" borderId="1" xfId="2" applyNumberFormat="1" applyFont="1" applyFill="1" applyBorder="1" applyAlignment="1" applyProtection="1">
      <alignment horizontal="center" vertical="center"/>
    </xf>
    <xf numFmtId="166" fontId="4" fillId="2" borderId="20" xfId="2" applyNumberFormat="1" applyFont="1" applyFill="1" applyBorder="1" applyAlignment="1" applyProtection="1">
      <alignment horizontal="center" vertical="center"/>
    </xf>
    <xf numFmtId="166" fontId="4" fillId="2" borderId="4" xfId="2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/>
    </xf>
    <xf numFmtId="167" fontId="4" fillId="2" borderId="20" xfId="2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 applyProtection="1">
      <alignment horizontal="center" vertical="center" wrapText="1"/>
    </xf>
    <xf numFmtId="167" fontId="4" fillId="2" borderId="1" xfId="2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left" vertical="center"/>
    </xf>
    <xf numFmtId="49" fontId="8" fillId="3" borderId="1" xfId="2" applyNumberFormat="1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5" fillId="0" borderId="10" xfId="0" quotePrefix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18" fillId="0" borderId="10" xfId="0" applyFont="1" applyBorder="1"/>
    <xf numFmtId="0" fontId="18" fillId="0" borderId="1" xfId="0" applyFont="1" applyBorder="1"/>
    <xf numFmtId="4" fontId="19" fillId="0" borderId="1" xfId="0" applyNumberFormat="1" applyFont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4" fontId="17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4" fontId="16" fillId="0" borderId="5" xfId="0" applyNumberFormat="1" applyFont="1" applyBorder="1" applyAlignment="1">
      <alignment horizontal="center"/>
    </xf>
    <xf numFmtId="4" fontId="16" fillId="0" borderId="5" xfId="0" applyNumberFormat="1" applyFont="1" applyBorder="1" applyAlignment="1">
      <alignment horizontal="center" vertical="center"/>
    </xf>
    <xf numFmtId="4" fontId="16" fillId="0" borderId="24" xfId="0" applyNumberFormat="1" applyFont="1" applyBorder="1" applyAlignment="1">
      <alignment horizontal="center"/>
    </xf>
    <xf numFmtId="4" fontId="18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6" xfId="0" applyFont="1" applyFill="1" applyBorder="1" applyAlignment="1">
      <alignment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 wrapText="1"/>
    </xf>
    <xf numFmtId="49" fontId="1" fillId="4" borderId="3" xfId="0" applyNumberFormat="1" applyFont="1" applyFill="1" applyBorder="1" applyAlignment="1">
      <alignment horizontal="center" wrapText="1"/>
    </xf>
    <xf numFmtId="49" fontId="1" fillId="4" borderId="4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4" fontId="1" fillId="0" borderId="1" xfId="0" applyNumberFormat="1" applyFont="1" applyFill="1" applyBorder="1" applyAlignment="1">
      <alignment vertical="top" wrapText="1"/>
    </xf>
    <xf numFmtId="4" fontId="1" fillId="0" borderId="5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4" fontId="1" fillId="0" borderId="5" xfId="0" applyNumberFormat="1" applyFont="1" applyFill="1" applyBorder="1" applyAlignment="1">
      <alignment horizontal="right" vertical="top" wrapText="1" indent="1"/>
    </xf>
    <xf numFmtId="4" fontId="1" fillId="0" borderId="6" xfId="0" applyNumberFormat="1" applyFont="1" applyFill="1" applyBorder="1" applyAlignment="1">
      <alignment horizontal="right" vertical="top" wrapText="1" indent="1"/>
    </xf>
    <xf numFmtId="49" fontId="1" fillId="0" borderId="5" xfId="0" applyNumberFormat="1" applyFont="1" applyBorder="1" applyAlignment="1">
      <alignment vertical="top" wrapText="1"/>
    </xf>
    <xf numFmtId="49" fontId="1" fillId="0" borderId="19" xfId="0" applyNumberFormat="1" applyFont="1" applyBorder="1" applyAlignment="1">
      <alignment vertical="top" wrapText="1"/>
    </xf>
    <xf numFmtId="49" fontId="1" fillId="0" borderId="6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165" fontId="4" fillId="0" borderId="5" xfId="1" applyNumberFormat="1" applyFont="1" applyBorder="1" applyAlignment="1">
      <alignment horizontal="center" vertical="center"/>
    </xf>
    <xf numFmtId="165" fontId="4" fillId="0" borderId="6" xfId="1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49" fontId="2" fillId="4" borderId="15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distributed" wrapText="1"/>
    </xf>
    <xf numFmtId="0" fontId="2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4" fillId="0" borderId="5" xfId="1" applyNumberFormat="1" applyFont="1" applyBorder="1" applyAlignment="1">
      <alignment horizontal="center" vertical="center" wrapText="1"/>
    </xf>
    <xf numFmtId="165" fontId="4" fillId="0" borderId="6" xfId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wrapText="1"/>
    </xf>
    <xf numFmtId="0" fontId="12" fillId="4" borderId="2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wrapText="1"/>
    </xf>
  </cellXfs>
  <cellStyles count="5">
    <cellStyle name="Обычный" xfId="0" builtinId="0"/>
    <cellStyle name="Обычный 2" xfId="4"/>
    <cellStyle name="Обычный 3" xfId="2"/>
    <cellStyle name="Обычный 4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8"/>
  <sheetViews>
    <sheetView tabSelected="1" zoomScale="80" zoomScaleNormal="80" workbookViewId="0">
      <selection activeCell="J6" sqref="J6"/>
    </sheetView>
  </sheetViews>
  <sheetFormatPr defaultColWidth="9.140625" defaultRowHeight="15"/>
  <cols>
    <col min="1" max="1" width="31" style="5" customWidth="1"/>
    <col min="2" max="2" width="41.7109375" style="6" customWidth="1"/>
    <col min="3" max="3" width="36.42578125" style="6" customWidth="1"/>
    <col min="4" max="4" width="14" style="6" customWidth="1"/>
    <col min="5" max="5" width="19.140625" style="6" customWidth="1"/>
    <col min="6" max="6" width="14.85546875" style="6" customWidth="1"/>
    <col min="7" max="7" width="18.5703125" style="6" customWidth="1"/>
    <col min="8" max="16384" width="9.140625" style="6"/>
  </cols>
  <sheetData>
    <row r="1" spans="1:7">
      <c r="A1" s="211" t="s">
        <v>39</v>
      </c>
      <c r="B1" s="211"/>
      <c r="C1" s="211"/>
      <c r="D1" s="211"/>
      <c r="E1" s="211"/>
      <c r="F1" s="211"/>
      <c r="G1" s="211"/>
    </row>
    <row r="2" spans="1:7">
      <c r="A2" s="211" t="s">
        <v>40</v>
      </c>
      <c r="B2" s="211"/>
      <c r="C2" s="211"/>
      <c r="D2" s="211"/>
      <c r="E2" s="211"/>
      <c r="F2" s="211"/>
      <c r="G2" s="211"/>
    </row>
    <row r="3" spans="1:7">
      <c r="A3" s="211" t="s">
        <v>41</v>
      </c>
      <c r="B3" s="211"/>
      <c r="C3" s="211"/>
      <c r="D3" s="211"/>
      <c r="E3" s="211"/>
      <c r="F3" s="211"/>
      <c r="G3" s="55"/>
    </row>
    <row r="5" spans="1:7">
      <c r="A5" s="221" t="s">
        <v>0</v>
      </c>
      <c r="B5" s="221"/>
      <c r="C5" s="221" t="s">
        <v>1</v>
      </c>
      <c r="D5" s="221" t="s">
        <v>2</v>
      </c>
      <c r="E5" s="221"/>
      <c r="F5" s="221" t="s">
        <v>3</v>
      </c>
      <c r="G5" s="221"/>
    </row>
    <row r="6" spans="1:7" ht="71.25">
      <c r="A6" s="7" t="s">
        <v>4</v>
      </c>
      <c r="B6" s="47" t="s">
        <v>5</v>
      </c>
      <c r="C6" s="221"/>
      <c r="D6" s="47" t="s">
        <v>6</v>
      </c>
      <c r="E6" s="47" t="s">
        <v>7</v>
      </c>
      <c r="F6" s="47" t="s">
        <v>6</v>
      </c>
      <c r="G6" s="47" t="s">
        <v>7</v>
      </c>
    </row>
    <row r="7" spans="1:7">
      <c r="A7" s="218" t="s">
        <v>33</v>
      </c>
      <c r="B7" s="219"/>
      <c r="C7" s="219"/>
      <c r="D7" s="219"/>
      <c r="E7" s="219"/>
      <c r="F7" s="219"/>
      <c r="G7" s="220"/>
    </row>
    <row r="8" spans="1:7" ht="45">
      <c r="A8" s="2" t="s">
        <v>23</v>
      </c>
      <c r="B8" s="3" t="s">
        <v>8</v>
      </c>
      <c r="C8" s="3" t="s">
        <v>9</v>
      </c>
      <c r="D8" s="4">
        <v>24</v>
      </c>
      <c r="E8" s="4">
        <v>3290.15</v>
      </c>
      <c r="F8" s="4">
        <v>24</v>
      </c>
      <c r="G8" s="4">
        <v>3265.09</v>
      </c>
    </row>
    <row r="9" spans="1:7" ht="90">
      <c r="A9" s="2" t="s">
        <v>24</v>
      </c>
      <c r="B9" s="3" t="s">
        <v>10</v>
      </c>
      <c r="C9" s="3" t="s">
        <v>11</v>
      </c>
      <c r="D9" s="4">
        <v>138</v>
      </c>
      <c r="E9" s="4">
        <v>3401.29</v>
      </c>
      <c r="F9" s="4">
        <v>138</v>
      </c>
      <c r="G9" s="4">
        <v>3375.39</v>
      </c>
    </row>
    <row r="10" spans="1:7" ht="30">
      <c r="A10" s="2" t="s">
        <v>25</v>
      </c>
      <c r="B10" s="3" t="s">
        <v>12</v>
      </c>
      <c r="C10" s="3" t="s">
        <v>13</v>
      </c>
      <c r="D10" s="4">
        <v>11400</v>
      </c>
      <c r="E10" s="4">
        <v>2257.17</v>
      </c>
      <c r="F10" s="4">
        <v>11400</v>
      </c>
      <c r="G10" s="4">
        <v>2239.9899999999998</v>
      </c>
    </row>
    <row r="11" spans="1:7" ht="75">
      <c r="A11" s="2" t="s">
        <v>26</v>
      </c>
      <c r="B11" s="3" t="s">
        <v>14</v>
      </c>
      <c r="C11" s="3" t="s">
        <v>15</v>
      </c>
      <c r="D11" s="4">
        <v>68</v>
      </c>
      <c r="E11" s="4">
        <v>1477.54</v>
      </c>
      <c r="F11" s="4">
        <v>68</v>
      </c>
      <c r="G11" s="4">
        <v>1466.29</v>
      </c>
    </row>
    <row r="12" spans="1:7" ht="45">
      <c r="A12" s="2" t="s">
        <v>27</v>
      </c>
      <c r="B12" s="3" t="s">
        <v>16</v>
      </c>
      <c r="C12" s="3" t="s">
        <v>9</v>
      </c>
      <c r="D12" s="4">
        <v>13</v>
      </c>
      <c r="E12" s="4">
        <v>1552.73</v>
      </c>
      <c r="F12" s="4">
        <v>13</v>
      </c>
      <c r="G12" s="4">
        <v>1540.9</v>
      </c>
    </row>
    <row r="13" spans="1:7" ht="165">
      <c r="A13" s="2" t="s">
        <v>28</v>
      </c>
      <c r="B13" s="3" t="s">
        <v>17</v>
      </c>
      <c r="C13" s="3" t="s">
        <v>15</v>
      </c>
      <c r="D13" s="4">
        <v>1</v>
      </c>
      <c r="E13" s="4">
        <v>1997.3</v>
      </c>
      <c r="F13" s="4">
        <v>1</v>
      </c>
      <c r="G13" s="4">
        <v>1982.09</v>
      </c>
    </row>
    <row r="14" spans="1:7" ht="30">
      <c r="A14" s="2" t="s">
        <v>29</v>
      </c>
      <c r="B14" s="3" t="s">
        <v>18</v>
      </c>
      <c r="C14" s="3" t="s">
        <v>19</v>
      </c>
      <c r="D14" s="4">
        <v>1057</v>
      </c>
      <c r="E14" s="4">
        <v>2368.31</v>
      </c>
      <c r="F14" s="4">
        <v>1057</v>
      </c>
      <c r="G14" s="4">
        <v>2350.2800000000002</v>
      </c>
    </row>
    <row r="15" spans="1:7" ht="105">
      <c r="A15" s="2" t="s">
        <v>30</v>
      </c>
      <c r="B15" s="3" t="s">
        <v>20</v>
      </c>
      <c r="C15" s="3" t="s">
        <v>21</v>
      </c>
      <c r="D15" s="4">
        <v>20</v>
      </c>
      <c r="E15" s="4">
        <v>2502.5100000000002</v>
      </c>
      <c r="F15" s="4">
        <v>20</v>
      </c>
      <c r="G15" s="4">
        <v>2483.4499999999998</v>
      </c>
    </row>
    <row r="16" spans="1:7" ht="30">
      <c r="A16" s="2" t="s">
        <v>31</v>
      </c>
      <c r="B16" s="3" t="s">
        <v>32</v>
      </c>
      <c r="C16" s="3" t="s">
        <v>9</v>
      </c>
      <c r="D16" s="4">
        <v>4</v>
      </c>
      <c r="E16" s="4">
        <f>4641+2266+580</f>
        <v>7487</v>
      </c>
      <c r="F16" s="4">
        <v>4</v>
      </c>
      <c r="G16" s="4">
        <f>4641+2266+580</f>
        <v>7487</v>
      </c>
    </row>
    <row r="17" spans="1:7">
      <c r="A17" s="215" t="s">
        <v>38</v>
      </c>
      <c r="B17" s="216"/>
      <c r="C17" s="217"/>
      <c r="D17" s="49" t="s">
        <v>22</v>
      </c>
      <c r="E17" s="1">
        <f>SUM(E8:E16)</f>
        <v>26334</v>
      </c>
      <c r="F17" s="49" t="s">
        <v>22</v>
      </c>
      <c r="G17" s="1">
        <f>SUM(G8:G16)</f>
        <v>26190.48</v>
      </c>
    </row>
    <row r="18" spans="1:7">
      <c r="A18" s="212" t="s">
        <v>34</v>
      </c>
      <c r="B18" s="213"/>
      <c r="C18" s="213"/>
      <c r="D18" s="213"/>
      <c r="E18" s="213"/>
      <c r="F18" s="213"/>
      <c r="G18" s="214"/>
    </row>
    <row r="19" spans="1:7" ht="30">
      <c r="A19" s="2" t="s">
        <v>35</v>
      </c>
      <c r="B19" s="3" t="s">
        <v>36</v>
      </c>
      <c r="C19" s="3" t="s">
        <v>37</v>
      </c>
      <c r="D19" s="4">
        <v>49400</v>
      </c>
      <c r="E19" s="4">
        <v>86895</v>
      </c>
      <c r="F19" s="4">
        <v>49400</v>
      </c>
      <c r="G19" s="4">
        <v>86895</v>
      </c>
    </row>
    <row r="20" spans="1:7">
      <c r="A20" s="215" t="s">
        <v>38</v>
      </c>
      <c r="B20" s="216"/>
      <c r="C20" s="217"/>
      <c r="D20" s="49" t="s">
        <v>22</v>
      </c>
      <c r="E20" s="1">
        <f>SUM(E19)</f>
        <v>86895</v>
      </c>
      <c r="F20" s="49" t="s">
        <v>22</v>
      </c>
      <c r="G20" s="1">
        <f>SUM(G19)</f>
        <v>86895</v>
      </c>
    </row>
    <row r="21" spans="1:7">
      <c r="A21" s="185" t="s">
        <v>42</v>
      </c>
      <c r="B21" s="186"/>
      <c r="C21" s="186"/>
      <c r="D21" s="186"/>
      <c r="E21" s="186"/>
      <c r="F21" s="186"/>
      <c r="G21" s="187"/>
    </row>
    <row r="22" spans="1:7" ht="60">
      <c r="A22" s="56" t="s">
        <v>43</v>
      </c>
      <c r="B22" s="57" t="s">
        <v>44</v>
      </c>
      <c r="C22" s="58" t="s">
        <v>45</v>
      </c>
      <c r="D22" s="58">
        <v>27</v>
      </c>
      <c r="E22" s="59">
        <v>50</v>
      </c>
      <c r="F22" s="58">
        <v>27</v>
      </c>
      <c r="G22" s="59">
        <v>50</v>
      </c>
    </row>
    <row r="23" spans="1:7" ht="75">
      <c r="A23" s="56" t="s">
        <v>46</v>
      </c>
      <c r="B23" s="57" t="s">
        <v>47</v>
      </c>
      <c r="C23" s="58" t="s">
        <v>45</v>
      </c>
      <c r="D23" s="58">
        <v>41</v>
      </c>
      <c r="E23" s="59" t="s">
        <v>48</v>
      </c>
      <c r="F23" s="58">
        <v>41</v>
      </c>
      <c r="G23" s="59" t="s">
        <v>49</v>
      </c>
    </row>
    <row r="24" spans="1:7" ht="90">
      <c r="A24" s="56" t="s">
        <v>50</v>
      </c>
      <c r="B24" s="57" t="s">
        <v>51</v>
      </c>
      <c r="C24" s="58" t="s">
        <v>45</v>
      </c>
      <c r="D24" s="58">
        <v>500</v>
      </c>
      <c r="E24" s="59" t="s">
        <v>52</v>
      </c>
      <c r="F24" s="58">
        <v>497</v>
      </c>
      <c r="G24" s="59" t="s">
        <v>52</v>
      </c>
    </row>
    <row r="25" spans="1:7" ht="45">
      <c r="A25" s="56" t="s">
        <v>53</v>
      </c>
      <c r="B25" s="57" t="s">
        <v>54</v>
      </c>
      <c r="C25" s="58" t="s">
        <v>45</v>
      </c>
      <c r="D25" s="58">
        <v>60</v>
      </c>
      <c r="E25" s="59" t="s">
        <v>52</v>
      </c>
      <c r="F25" s="58">
        <v>70</v>
      </c>
      <c r="G25" s="59" t="s">
        <v>52</v>
      </c>
    </row>
    <row r="26" spans="1:7" ht="45">
      <c r="A26" s="56" t="s">
        <v>55</v>
      </c>
      <c r="B26" s="57" t="s">
        <v>56</v>
      </c>
      <c r="C26" s="58" t="s">
        <v>45</v>
      </c>
      <c r="D26" s="58">
        <v>13</v>
      </c>
      <c r="E26" s="59">
        <v>97.5</v>
      </c>
      <c r="F26" s="58">
        <v>13</v>
      </c>
      <c r="G26" s="59">
        <v>97.5</v>
      </c>
    </row>
    <row r="27" spans="1:7" ht="45">
      <c r="A27" s="56" t="s">
        <v>57</v>
      </c>
      <c r="B27" s="57" t="s">
        <v>58</v>
      </c>
      <c r="C27" s="58" t="s">
        <v>45</v>
      </c>
      <c r="D27" s="58">
        <v>10</v>
      </c>
      <c r="E27" s="59">
        <v>100</v>
      </c>
      <c r="F27" s="58">
        <v>10</v>
      </c>
      <c r="G27" s="59">
        <v>100</v>
      </c>
    </row>
    <row r="28" spans="1:7">
      <c r="A28" s="60"/>
      <c r="B28" s="57"/>
      <c r="C28" s="61" t="s">
        <v>59</v>
      </c>
      <c r="D28" s="61" t="s">
        <v>60</v>
      </c>
      <c r="E28" s="62">
        <f>50+57695.28+97.5+100</f>
        <v>57942.78</v>
      </c>
      <c r="F28" s="61" t="s">
        <v>60</v>
      </c>
      <c r="G28" s="62">
        <f>50+57183.97+97.5+100</f>
        <v>57431.47</v>
      </c>
    </row>
    <row r="29" spans="1:7">
      <c r="A29" s="188" t="s">
        <v>61</v>
      </c>
      <c r="B29" s="189"/>
      <c r="C29" s="189"/>
      <c r="D29" s="189"/>
      <c r="E29" s="189"/>
      <c r="F29" s="189"/>
      <c r="G29" s="190"/>
    </row>
    <row r="30" spans="1:7">
      <c r="A30" s="191" t="s">
        <v>62</v>
      </c>
      <c r="B30" s="192"/>
      <c r="C30" s="192"/>
      <c r="D30" s="192"/>
      <c r="E30" s="192"/>
      <c r="F30" s="192"/>
      <c r="G30" s="193"/>
    </row>
    <row r="31" spans="1:7" ht="30">
      <c r="A31" s="63">
        <v>792</v>
      </c>
      <c r="B31" s="64" t="s">
        <v>63</v>
      </c>
      <c r="C31" s="64" t="s">
        <v>64</v>
      </c>
      <c r="D31" s="64">
        <v>650</v>
      </c>
      <c r="E31" s="194">
        <v>780.1</v>
      </c>
      <c r="F31" s="64">
        <v>445</v>
      </c>
      <c r="G31" s="194">
        <v>754.3</v>
      </c>
    </row>
    <row r="32" spans="1:7" ht="30">
      <c r="A32" s="63">
        <v>642</v>
      </c>
      <c r="B32" s="64" t="s">
        <v>65</v>
      </c>
      <c r="C32" s="64" t="s">
        <v>64</v>
      </c>
      <c r="D32" s="64">
        <v>500</v>
      </c>
      <c r="E32" s="195"/>
      <c r="F32" s="64">
        <v>33</v>
      </c>
      <c r="G32" s="195"/>
    </row>
    <row r="33" spans="1:7">
      <c r="A33" s="191" t="s">
        <v>66</v>
      </c>
      <c r="B33" s="192"/>
      <c r="C33" s="192"/>
      <c r="D33" s="192"/>
      <c r="E33" s="192"/>
      <c r="F33" s="192"/>
      <c r="G33" s="193"/>
    </row>
    <row r="34" spans="1:7" ht="30">
      <c r="A34" s="63">
        <v>792</v>
      </c>
      <c r="B34" s="64" t="s">
        <v>63</v>
      </c>
      <c r="C34" s="64" t="s">
        <v>64</v>
      </c>
      <c r="D34" s="65">
        <v>1250</v>
      </c>
      <c r="E34" s="222">
        <v>1135.8</v>
      </c>
      <c r="F34" s="65">
        <v>1355</v>
      </c>
      <c r="G34" s="222">
        <v>1058.4000000000001</v>
      </c>
    </row>
    <row r="35" spans="1:7" ht="30">
      <c r="A35" s="63">
        <v>642</v>
      </c>
      <c r="B35" s="64" t="s">
        <v>65</v>
      </c>
      <c r="C35" s="64" t="s">
        <v>64</v>
      </c>
      <c r="D35" s="65">
        <v>1200</v>
      </c>
      <c r="E35" s="223"/>
      <c r="F35" s="65">
        <v>63</v>
      </c>
      <c r="G35" s="223"/>
    </row>
    <row r="36" spans="1:7">
      <c r="A36" s="191" t="s">
        <v>67</v>
      </c>
      <c r="B36" s="192"/>
      <c r="C36" s="192"/>
      <c r="D36" s="192"/>
      <c r="E36" s="192"/>
      <c r="F36" s="192"/>
      <c r="G36" s="193"/>
    </row>
    <row r="37" spans="1:7" ht="30">
      <c r="A37" s="64">
        <v>792</v>
      </c>
      <c r="B37" s="64" t="s">
        <v>63</v>
      </c>
      <c r="C37" s="64" t="s">
        <v>64</v>
      </c>
      <c r="D37" s="66">
        <v>2400</v>
      </c>
      <c r="E37" s="183">
        <v>1916.1</v>
      </c>
      <c r="F37" s="66">
        <v>3064</v>
      </c>
      <c r="G37" s="183">
        <v>1897.9</v>
      </c>
    </row>
    <row r="38" spans="1:7" ht="30">
      <c r="A38" s="64">
        <v>642</v>
      </c>
      <c r="B38" s="64" t="s">
        <v>65</v>
      </c>
      <c r="C38" s="64" t="s">
        <v>64</v>
      </c>
      <c r="D38" s="66">
        <v>1200</v>
      </c>
      <c r="E38" s="184"/>
      <c r="F38" s="66">
        <v>101</v>
      </c>
      <c r="G38" s="184"/>
    </row>
    <row r="39" spans="1:7">
      <c r="A39" s="197" t="s">
        <v>68</v>
      </c>
      <c r="B39" s="192"/>
      <c r="C39" s="192"/>
      <c r="D39" s="192"/>
      <c r="E39" s="192"/>
      <c r="F39" s="192"/>
      <c r="G39" s="193"/>
    </row>
    <row r="40" spans="1:7">
      <c r="A40" s="67" t="s">
        <v>69</v>
      </c>
      <c r="B40" s="67" t="s">
        <v>70</v>
      </c>
      <c r="C40" s="67" t="s">
        <v>64</v>
      </c>
      <c r="D40" s="68">
        <v>1200</v>
      </c>
      <c r="E40" s="68">
        <v>2204</v>
      </c>
      <c r="F40" s="68">
        <v>1247</v>
      </c>
      <c r="G40" s="68">
        <v>2204</v>
      </c>
    </row>
    <row r="41" spans="1:7">
      <c r="A41" s="47"/>
      <c r="B41" s="69" t="s">
        <v>59</v>
      </c>
      <c r="C41" s="69"/>
      <c r="D41" s="69" t="s">
        <v>22</v>
      </c>
      <c r="E41" s="70">
        <f>E40+E37+E34+E31</f>
        <v>6036.0000000000009</v>
      </c>
      <c r="F41" s="69" t="s">
        <v>22</v>
      </c>
      <c r="G41" s="71">
        <f>G40+G37+G34+G31</f>
        <v>5914.5999999999995</v>
      </c>
    </row>
    <row r="42" spans="1:7">
      <c r="A42" s="198" t="s">
        <v>274</v>
      </c>
      <c r="B42" s="198"/>
      <c r="C42" s="198"/>
      <c r="D42" s="198"/>
      <c r="E42" s="198"/>
      <c r="F42" s="198"/>
      <c r="G42" s="198"/>
    </row>
    <row r="43" spans="1:7" ht="30">
      <c r="A43" s="8" t="s">
        <v>71</v>
      </c>
      <c r="B43" s="9" t="s">
        <v>362</v>
      </c>
      <c r="C43" s="10" t="s">
        <v>64</v>
      </c>
      <c r="D43" s="11">
        <v>143</v>
      </c>
      <c r="E43" s="11">
        <v>13548</v>
      </c>
      <c r="F43" s="11">
        <v>146</v>
      </c>
      <c r="G43" s="11">
        <v>13614</v>
      </c>
    </row>
    <row r="44" spans="1:7" ht="30">
      <c r="A44" s="12" t="s">
        <v>72</v>
      </c>
      <c r="B44" s="9" t="s">
        <v>363</v>
      </c>
      <c r="C44" s="10" t="s">
        <v>64</v>
      </c>
      <c r="D44" s="11">
        <v>77</v>
      </c>
      <c r="E44" s="11">
        <v>6850</v>
      </c>
      <c r="F44" s="11">
        <v>62</v>
      </c>
      <c r="G44" s="11">
        <v>6039</v>
      </c>
    </row>
    <row r="45" spans="1:7" ht="30">
      <c r="A45" s="13" t="s">
        <v>73</v>
      </c>
      <c r="B45" s="9" t="s">
        <v>364</v>
      </c>
      <c r="C45" s="10" t="s">
        <v>64</v>
      </c>
      <c r="D45" s="11">
        <v>54</v>
      </c>
      <c r="E45" s="11">
        <v>5656</v>
      </c>
      <c r="F45" s="11">
        <v>51</v>
      </c>
      <c r="G45" s="11">
        <v>5471</v>
      </c>
    </row>
    <row r="46" spans="1:7" ht="30">
      <c r="A46" s="12" t="s">
        <v>74</v>
      </c>
      <c r="B46" s="9" t="s">
        <v>75</v>
      </c>
      <c r="C46" s="10" t="s">
        <v>64</v>
      </c>
      <c r="D46" s="14">
        <v>72</v>
      </c>
      <c r="E46" s="14">
        <f>6551+667</f>
        <v>7218</v>
      </c>
      <c r="F46" s="14">
        <v>84</v>
      </c>
      <c r="G46" s="14">
        <v>7119</v>
      </c>
    </row>
    <row r="47" spans="1:7" ht="30">
      <c r="A47" s="12" t="s">
        <v>76</v>
      </c>
      <c r="B47" s="9" t="s">
        <v>365</v>
      </c>
      <c r="C47" s="10" t="s">
        <v>64</v>
      </c>
      <c r="D47" s="11">
        <v>450</v>
      </c>
      <c r="E47" s="11">
        <v>40418</v>
      </c>
      <c r="F47" s="11">
        <v>441</v>
      </c>
      <c r="G47" s="11">
        <v>39689</v>
      </c>
    </row>
    <row r="48" spans="1:7" ht="30">
      <c r="A48" s="12" t="s">
        <v>77</v>
      </c>
      <c r="B48" s="9" t="s">
        <v>366</v>
      </c>
      <c r="C48" s="11" t="s">
        <v>64</v>
      </c>
      <c r="D48" s="11">
        <v>64</v>
      </c>
      <c r="E48" s="11">
        <v>2275</v>
      </c>
      <c r="F48" s="11">
        <v>62</v>
      </c>
      <c r="G48" s="11">
        <v>2240</v>
      </c>
    </row>
    <row r="49" spans="1:7">
      <c r="A49" s="15"/>
      <c r="B49" s="15"/>
      <c r="C49" s="11" t="s">
        <v>78</v>
      </c>
      <c r="D49" s="11" t="s">
        <v>22</v>
      </c>
      <c r="E49" s="11">
        <f>SUM(E43:E48)</f>
        <v>75965</v>
      </c>
      <c r="F49" s="11" t="s">
        <v>22</v>
      </c>
      <c r="G49" s="11">
        <f>SUM(G43:G48)</f>
        <v>74172</v>
      </c>
    </row>
    <row r="50" spans="1:7">
      <c r="A50" s="199" t="s">
        <v>275</v>
      </c>
      <c r="B50" s="199"/>
      <c r="C50" s="199"/>
      <c r="D50" s="199"/>
      <c r="E50" s="199"/>
      <c r="F50" s="199"/>
      <c r="G50" s="199"/>
    </row>
    <row r="51" spans="1:7" ht="45">
      <c r="A51" s="16" t="s">
        <v>79</v>
      </c>
      <c r="B51" s="17" t="s">
        <v>80</v>
      </c>
      <c r="C51" s="17" t="s">
        <v>81</v>
      </c>
      <c r="D51" s="18">
        <v>658911</v>
      </c>
      <c r="E51" s="19">
        <v>68752</v>
      </c>
      <c r="F51" s="18">
        <v>753962</v>
      </c>
      <c r="G51" s="19">
        <v>70044</v>
      </c>
    </row>
    <row r="52" spans="1:7" ht="60">
      <c r="A52" s="16" t="s">
        <v>82</v>
      </c>
      <c r="B52" s="17" t="s">
        <v>83</v>
      </c>
      <c r="C52" s="20" t="s">
        <v>84</v>
      </c>
      <c r="D52" s="18">
        <v>2502037</v>
      </c>
      <c r="E52" s="19">
        <v>20476</v>
      </c>
      <c r="F52" s="18">
        <v>2508112</v>
      </c>
      <c r="G52" s="19">
        <v>21254</v>
      </c>
    </row>
    <row r="53" spans="1:7" ht="30">
      <c r="A53" s="16" t="s">
        <v>85</v>
      </c>
      <c r="B53" s="17" t="s">
        <v>86</v>
      </c>
      <c r="C53" s="20" t="s">
        <v>84</v>
      </c>
      <c r="D53" s="18">
        <v>19500</v>
      </c>
      <c r="E53" s="19">
        <v>12688</v>
      </c>
      <c r="F53" s="18">
        <v>21763</v>
      </c>
      <c r="G53" s="19">
        <v>12737</v>
      </c>
    </row>
    <row r="54" spans="1:7" ht="30">
      <c r="A54" s="21" t="s">
        <v>87</v>
      </c>
      <c r="B54" s="17" t="s">
        <v>88</v>
      </c>
      <c r="C54" s="20" t="s">
        <v>89</v>
      </c>
      <c r="D54" s="18">
        <v>860</v>
      </c>
      <c r="E54" s="19">
        <v>21989</v>
      </c>
      <c r="F54" s="18">
        <v>963</v>
      </c>
      <c r="G54" s="19">
        <v>21989</v>
      </c>
    </row>
    <row r="55" spans="1:7" ht="30">
      <c r="A55" s="16" t="s">
        <v>90</v>
      </c>
      <c r="B55" s="17" t="s">
        <v>91</v>
      </c>
      <c r="C55" s="20" t="s">
        <v>92</v>
      </c>
      <c r="D55" s="18">
        <v>620300</v>
      </c>
      <c r="E55" s="19">
        <v>74175</v>
      </c>
      <c r="F55" s="18">
        <v>761172</v>
      </c>
      <c r="G55" s="19">
        <v>74326</v>
      </c>
    </row>
    <row r="56" spans="1:7" ht="45">
      <c r="A56" s="16" t="s">
        <v>93</v>
      </c>
      <c r="B56" s="17" t="s">
        <v>94</v>
      </c>
      <c r="C56" s="22" t="s">
        <v>95</v>
      </c>
      <c r="D56" s="18">
        <v>222574</v>
      </c>
      <c r="E56" s="19">
        <v>35052</v>
      </c>
      <c r="F56" s="18">
        <v>224818</v>
      </c>
      <c r="G56" s="19">
        <v>35777</v>
      </c>
    </row>
    <row r="57" spans="1:7" ht="45">
      <c r="A57" s="16" t="s">
        <v>96</v>
      </c>
      <c r="B57" s="17" t="s">
        <v>97</v>
      </c>
      <c r="C57" s="17" t="s">
        <v>98</v>
      </c>
      <c r="D57" s="18">
        <v>9790</v>
      </c>
      <c r="E57" s="19">
        <v>10164</v>
      </c>
      <c r="F57" s="18">
        <v>10112</v>
      </c>
      <c r="G57" s="19">
        <v>10164</v>
      </c>
    </row>
    <row r="58" spans="1:7" ht="30">
      <c r="A58" s="16" t="s">
        <v>99</v>
      </c>
      <c r="B58" s="17" t="s">
        <v>100</v>
      </c>
      <c r="C58" s="17" t="s">
        <v>101</v>
      </c>
      <c r="D58" s="18">
        <v>250</v>
      </c>
      <c r="E58" s="19">
        <v>28756</v>
      </c>
      <c r="F58" s="18">
        <v>250</v>
      </c>
      <c r="G58" s="19">
        <v>28657</v>
      </c>
    </row>
    <row r="59" spans="1:7" ht="30">
      <c r="A59" s="16" t="s">
        <v>102</v>
      </c>
      <c r="B59" s="17" t="s">
        <v>103</v>
      </c>
      <c r="C59" s="20" t="s">
        <v>104</v>
      </c>
      <c r="D59" s="18">
        <v>211300</v>
      </c>
      <c r="E59" s="19">
        <v>80444</v>
      </c>
      <c r="F59" s="18">
        <v>229366</v>
      </c>
      <c r="G59" s="19">
        <v>80365</v>
      </c>
    </row>
    <row r="60" spans="1:7" ht="30">
      <c r="A60" s="16" t="s">
        <v>105</v>
      </c>
      <c r="B60" s="17" t="s">
        <v>106</v>
      </c>
      <c r="C60" s="20" t="s">
        <v>104</v>
      </c>
      <c r="D60" s="18">
        <v>152824</v>
      </c>
      <c r="E60" s="19">
        <v>43956</v>
      </c>
      <c r="F60" s="18">
        <v>169300</v>
      </c>
      <c r="G60" s="19">
        <v>44016</v>
      </c>
    </row>
    <row r="61" spans="1:7" ht="30">
      <c r="A61" s="16" t="s">
        <v>107</v>
      </c>
      <c r="B61" s="17" t="s">
        <v>108</v>
      </c>
      <c r="C61" s="20" t="s">
        <v>109</v>
      </c>
      <c r="D61" s="18">
        <v>133</v>
      </c>
      <c r="E61" s="19">
        <v>107377</v>
      </c>
      <c r="F61" s="18">
        <v>224</v>
      </c>
      <c r="G61" s="19">
        <v>107831</v>
      </c>
    </row>
    <row r="62" spans="1:7" ht="30">
      <c r="A62" s="16" t="s">
        <v>110</v>
      </c>
      <c r="B62" s="17" t="s">
        <v>111</v>
      </c>
      <c r="C62" s="20" t="s">
        <v>112</v>
      </c>
      <c r="D62" s="18">
        <v>10</v>
      </c>
      <c r="E62" s="19">
        <v>42775</v>
      </c>
      <c r="F62" s="18">
        <v>13</v>
      </c>
      <c r="G62" s="19">
        <v>45049</v>
      </c>
    </row>
    <row r="63" spans="1:7" ht="30">
      <c r="A63" s="16" t="s">
        <v>113</v>
      </c>
      <c r="B63" s="17" t="s">
        <v>114</v>
      </c>
      <c r="C63" s="20" t="s">
        <v>115</v>
      </c>
      <c r="D63" s="23">
        <v>950</v>
      </c>
      <c r="E63" s="19">
        <v>8509</v>
      </c>
      <c r="F63" s="18">
        <v>1116</v>
      </c>
      <c r="G63" s="19">
        <v>8509</v>
      </c>
    </row>
    <row r="64" spans="1:7" ht="30">
      <c r="A64" s="16" t="s">
        <v>116</v>
      </c>
      <c r="B64" s="17" t="s">
        <v>117</v>
      </c>
      <c r="C64" s="20" t="s">
        <v>118</v>
      </c>
      <c r="D64" s="18">
        <v>827</v>
      </c>
      <c r="E64" s="19">
        <v>21135</v>
      </c>
      <c r="F64" s="18">
        <v>1009</v>
      </c>
      <c r="G64" s="19">
        <v>21135</v>
      </c>
    </row>
    <row r="65" spans="1:7">
      <c r="A65" s="24"/>
      <c r="B65" s="25" t="s">
        <v>78</v>
      </c>
      <c r="C65" s="24"/>
      <c r="D65" s="24"/>
      <c r="E65" s="26">
        <f>SUM(E51:E64)</f>
        <v>576248</v>
      </c>
      <c r="F65" s="26"/>
      <c r="G65" s="26">
        <f>SUM(G51:G64)</f>
        <v>581853</v>
      </c>
    </row>
    <row r="66" spans="1:7">
      <c r="A66" s="200" t="s">
        <v>276</v>
      </c>
      <c r="B66" s="199"/>
      <c r="C66" s="199"/>
      <c r="D66" s="199"/>
      <c r="E66" s="199"/>
      <c r="F66" s="199"/>
      <c r="G66" s="201"/>
    </row>
    <row r="67" spans="1:7" ht="46.5" customHeight="1">
      <c r="A67" s="72" t="s">
        <v>119</v>
      </c>
      <c r="B67" s="73" t="s">
        <v>120</v>
      </c>
      <c r="C67" s="27" t="s">
        <v>64</v>
      </c>
      <c r="D67" s="74">
        <v>23</v>
      </c>
      <c r="E67" s="75">
        <v>2971.27</v>
      </c>
      <c r="F67" s="74">
        <v>23</v>
      </c>
      <c r="G67" s="75">
        <v>2433.27</v>
      </c>
    </row>
    <row r="68" spans="1:7" ht="130.5" customHeight="1">
      <c r="A68" s="72" t="s">
        <v>121</v>
      </c>
      <c r="B68" s="73" t="s">
        <v>122</v>
      </c>
      <c r="C68" s="27" t="s">
        <v>64</v>
      </c>
      <c r="D68" s="74">
        <v>247</v>
      </c>
      <c r="E68" s="75">
        <v>21893.14</v>
      </c>
      <c r="F68" s="74">
        <v>257</v>
      </c>
      <c r="G68" s="75">
        <v>23211.95</v>
      </c>
    </row>
    <row r="69" spans="1:7" ht="132" customHeight="1">
      <c r="A69" s="72" t="s">
        <v>123</v>
      </c>
      <c r="B69" s="73" t="s">
        <v>124</v>
      </c>
      <c r="C69" s="27" t="s">
        <v>64</v>
      </c>
      <c r="D69" s="74">
        <v>102</v>
      </c>
      <c r="E69" s="75">
        <v>11771.26</v>
      </c>
      <c r="F69" s="74">
        <v>101</v>
      </c>
      <c r="G69" s="75">
        <v>11404.57</v>
      </c>
    </row>
    <row r="70" spans="1:7" ht="116.25" customHeight="1">
      <c r="A70" s="72" t="s">
        <v>125</v>
      </c>
      <c r="B70" s="73" t="s">
        <v>126</v>
      </c>
      <c r="C70" s="27" t="s">
        <v>64</v>
      </c>
      <c r="D70" s="74">
        <v>123</v>
      </c>
      <c r="E70" s="75">
        <v>11743.46</v>
      </c>
      <c r="F70" s="74">
        <v>121</v>
      </c>
      <c r="G70" s="75">
        <v>7899.33</v>
      </c>
    </row>
    <row r="71" spans="1:7" ht="45">
      <c r="A71" s="72" t="s">
        <v>127</v>
      </c>
      <c r="B71" s="73" t="s">
        <v>120</v>
      </c>
      <c r="C71" s="27" t="s">
        <v>64</v>
      </c>
      <c r="D71" s="74">
        <v>1</v>
      </c>
      <c r="E71" s="75">
        <v>156.69</v>
      </c>
      <c r="F71" s="74">
        <v>1</v>
      </c>
      <c r="G71" s="75">
        <v>92.12</v>
      </c>
    </row>
    <row r="72" spans="1:7" ht="45">
      <c r="A72" s="72" t="s">
        <v>128</v>
      </c>
      <c r="B72" s="73" t="s">
        <v>129</v>
      </c>
      <c r="C72" s="27" t="s">
        <v>64</v>
      </c>
      <c r="D72" s="74">
        <v>109</v>
      </c>
      <c r="E72" s="75">
        <v>9185.0400000000009</v>
      </c>
      <c r="F72" s="74">
        <v>109</v>
      </c>
      <c r="G72" s="75">
        <v>8649.74</v>
      </c>
    </row>
    <row r="73" spans="1:7" ht="45">
      <c r="A73" s="72" t="s">
        <v>130</v>
      </c>
      <c r="B73" s="73" t="s">
        <v>131</v>
      </c>
      <c r="C73" s="27" t="s">
        <v>64</v>
      </c>
      <c r="D73" s="74">
        <v>340</v>
      </c>
      <c r="E73" s="75">
        <v>47759.49</v>
      </c>
      <c r="F73" s="74">
        <v>336</v>
      </c>
      <c r="G73" s="75">
        <v>46090.2</v>
      </c>
    </row>
    <row r="74" spans="1:7" ht="45">
      <c r="A74" s="72" t="s">
        <v>132</v>
      </c>
      <c r="B74" s="73" t="s">
        <v>129</v>
      </c>
      <c r="C74" s="27" t="s">
        <v>64</v>
      </c>
      <c r="D74" s="74">
        <v>155</v>
      </c>
      <c r="E74" s="75">
        <v>19922.93</v>
      </c>
      <c r="F74" s="74">
        <v>156</v>
      </c>
      <c r="G74" s="75">
        <v>19295.560000000001</v>
      </c>
    </row>
    <row r="75" spans="1:7" ht="45">
      <c r="A75" s="72" t="s">
        <v>133</v>
      </c>
      <c r="B75" s="73" t="s">
        <v>120</v>
      </c>
      <c r="C75" s="27" t="s">
        <v>64</v>
      </c>
      <c r="D75" s="74">
        <v>20</v>
      </c>
      <c r="E75" s="75">
        <v>1875.23</v>
      </c>
      <c r="F75" s="74">
        <v>23</v>
      </c>
      <c r="G75" s="75">
        <v>2070.5500000000002</v>
      </c>
    </row>
    <row r="76" spans="1:7" ht="45">
      <c r="A76" s="72" t="s">
        <v>134</v>
      </c>
      <c r="B76" s="73" t="s">
        <v>135</v>
      </c>
      <c r="C76" s="28" t="s">
        <v>64</v>
      </c>
      <c r="D76" s="74">
        <v>25</v>
      </c>
      <c r="E76" s="75">
        <v>407.86</v>
      </c>
      <c r="F76" s="74">
        <v>30</v>
      </c>
      <c r="G76" s="75">
        <v>372.37</v>
      </c>
    </row>
    <row r="77" spans="1:7" ht="45">
      <c r="A77" s="72" t="s">
        <v>136</v>
      </c>
      <c r="B77" s="73" t="s">
        <v>120</v>
      </c>
      <c r="C77" s="27" t="s">
        <v>64</v>
      </c>
      <c r="D77" s="74">
        <v>243</v>
      </c>
      <c r="E77" s="75">
        <v>19771.669999999998</v>
      </c>
      <c r="F77" s="74">
        <v>234</v>
      </c>
      <c r="G77" s="75">
        <v>18280.439999999999</v>
      </c>
    </row>
    <row r="78" spans="1:7" ht="45">
      <c r="A78" s="72" t="s">
        <v>137</v>
      </c>
      <c r="B78" s="73" t="s">
        <v>138</v>
      </c>
      <c r="C78" s="27" t="s">
        <v>139</v>
      </c>
      <c r="D78" s="74">
        <v>6576</v>
      </c>
      <c r="E78" s="75">
        <v>427.32</v>
      </c>
      <c r="F78" s="74">
        <v>6576</v>
      </c>
      <c r="G78" s="75">
        <v>518.47</v>
      </c>
    </row>
    <row r="79" spans="1:7" ht="45">
      <c r="A79" s="72" t="s">
        <v>140</v>
      </c>
      <c r="B79" s="73" t="s">
        <v>120</v>
      </c>
      <c r="C79" s="27" t="s">
        <v>64</v>
      </c>
      <c r="D79" s="74">
        <v>10</v>
      </c>
      <c r="E79" s="75">
        <v>937.62</v>
      </c>
      <c r="F79" s="74">
        <v>6</v>
      </c>
      <c r="G79" s="75">
        <v>540.14</v>
      </c>
    </row>
    <row r="80" spans="1:7" ht="30">
      <c r="A80" s="72" t="s">
        <v>141</v>
      </c>
      <c r="B80" s="73" t="s">
        <v>142</v>
      </c>
      <c r="C80" s="27" t="s">
        <v>139</v>
      </c>
      <c r="D80" s="74">
        <v>343806</v>
      </c>
      <c r="E80" s="75">
        <v>28600.05</v>
      </c>
      <c r="F80" s="74">
        <v>412781</v>
      </c>
      <c r="G80" s="75">
        <v>33140.92</v>
      </c>
    </row>
    <row r="81" spans="1:7" ht="30">
      <c r="A81" s="72" t="s">
        <v>143</v>
      </c>
      <c r="B81" s="73" t="s">
        <v>142</v>
      </c>
      <c r="C81" s="27" t="s">
        <v>139</v>
      </c>
      <c r="D81" s="74">
        <v>117036</v>
      </c>
      <c r="E81" s="75">
        <v>8460.76</v>
      </c>
      <c r="F81" s="74">
        <v>102932</v>
      </c>
      <c r="G81" s="75">
        <v>8398.4599999999991</v>
      </c>
    </row>
    <row r="82" spans="1:7" ht="45">
      <c r="A82" s="72" t="s">
        <v>144</v>
      </c>
      <c r="B82" s="73" t="s">
        <v>120</v>
      </c>
      <c r="C82" s="28" t="s">
        <v>64</v>
      </c>
      <c r="D82" s="74">
        <v>419</v>
      </c>
      <c r="E82" s="75">
        <v>12797.02</v>
      </c>
      <c r="F82" s="74">
        <v>341</v>
      </c>
      <c r="G82" s="75">
        <v>11564.89</v>
      </c>
    </row>
    <row r="83" spans="1:7" ht="45">
      <c r="A83" s="72" t="s">
        <v>145</v>
      </c>
      <c r="B83" s="73" t="s">
        <v>135</v>
      </c>
      <c r="C83" s="27" t="s">
        <v>64</v>
      </c>
      <c r="D83" s="74">
        <v>50</v>
      </c>
      <c r="E83" s="75">
        <v>407.86</v>
      </c>
      <c r="F83" s="74">
        <v>75</v>
      </c>
      <c r="G83" s="75">
        <v>372.37</v>
      </c>
    </row>
    <row r="84" spans="1:7" ht="30">
      <c r="A84" s="72" t="s">
        <v>146</v>
      </c>
      <c r="B84" s="73" t="s">
        <v>142</v>
      </c>
      <c r="C84" s="27" t="s">
        <v>139</v>
      </c>
      <c r="D84" s="74">
        <v>87708</v>
      </c>
      <c r="E84" s="75">
        <v>7520.29</v>
      </c>
      <c r="F84" s="74">
        <v>75524</v>
      </c>
      <c r="G84" s="75">
        <v>6275.45</v>
      </c>
    </row>
    <row r="85" spans="1:7" ht="30">
      <c r="A85" s="72" t="s">
        <v>147</v>
      </c>
      <c r="B85" s="73" t="s">
        <v>142</v>
      </c>
      <c r="C85" s="27" t="s">
        <v>139</v>
      </c>
      <c r="D85" s="74">
        <v>5448</v>
      </c>
      <c r="E85" s="75">
        <v>391.26</v>
      </c>
      <c r="F85" s="74">
        <v>5613</v>
      </c>
      <c r="G85" s="75">
        <v>395.9</v>
      </c>
    </row>
    <row r="86" spans="1:7" ht="30">
      <c r="A86" s="72" t="s">
        <v>148</v>
      </c>
      <c r="B86" s="73" t="s">
        <v>91</v>
      </c>
      <c r="C86" s="27" t="s">
        <v>64</v>
      </c>
      <c r="D86" s="74">
        <v>5000</v>
      </c>
      <c r="E86" s="75">
        <v>6302.81</v>
      </c>
      <c r="F86" s="74">
        <v>4500</v>
      </c>
      <c r="G86" s="75">
        <v>4963.8100000000004</v>
      </c>
    </row>
    <row r="87" spans="1:7" ht="45">
      <c r="A87" s="72" t="s">
        <v>149</v>
      </c>
      <c r="B87" s="73" t="s">
        <v>129</v>
      </c>
      <c r="C87" s="27" t="s">
        <v>64</v>
      </c>
      <c r="D87" s="74">
        <v>20</v>
      </c>
      <c r="E87" s="75">
        <v>4399.46</v>
      </c>
      <c r="F87" s="74">
        <v>20</v>
      </c>
      <c r="G87" s="75">
        <v>4510.26</v>
      </c>
    </row>
    <row r="88" spans="1:7" ht="30">
      <c r="A88" s="72" t="s">
        <v>150</v>
      </c>
      <c r="B88" s="73" t="s">
        <v>142</v>
      </c>
      <c r="C88" s="27" t="s">
        <v>139</v>
      </c>
      <c r="D88" s="74">
        <v>6224</v>
      </c>
      <c r="E88" s="75">
        <v>356.2</v>
      </c>
      <c r="F88" s="74">
        <v>6224</v>
      </c>
      <c r="G88" s="75">
        <v>372.3</v>
      </c>
    </row>
    <row r="89" spans="1:7" ht="45">
      <c r="A89" s="72" t="s">
        <v>151</v>
      </c>
      <c r="B89" s="73" t="s">
        <v>129</v>
      </c>
      <c r="C89" s="27" t="s">
        <v>64</v>
      </c>
      <c r="D89" s="74">
        <v>5</v>
      </c>
      <c r="E89" s="75">
        <v>421.1</v>
      </c>
      <c r="F89" s="74">
        <v>3</v>
      </c>
      <c r="G89" s="75">
        <v>242.59</v>
      </c>
    </row>
    <row r="90" spans="1:7" ht="30">
      <c r="A90" s="72" t="s">
        <v>152</v>
      </c>
      <c r="B90" s="73" t="s">
        <v>153</v>
      </c>
      <c r="C90" s="27" t="s">
        <v>64</v>
      </c>
      <c r="D90" s="74">
        <v>750</v>
      </c>
      <c r="E90" s="75">
        <v>11282.93</v>
      </c>
      <c r="F90" s="74">
        <v>796</v>
      </c>
      <c r="G90" s="75">
        <v>6655.28</v>
      </c>
    </row>
    <row r="91" spans="1:7" ht="45">
      <c r="A91" s="72" t="s">
        <v>154</v>
      </c>
      <c r="B91" s="73" t="s">
        <v>131</v>
      </c>
      <c r="C91" s="27" t="s">
        <v>64</v>
      </c>
      <c r="D91" s="74">
        <v>259</v>
      </c>
      <c r="E91" s="75">
        <v>24330.2</v>
      </c>
      <c r="F91" s="74">
        <v>269</v>
      </c>
      <c r="G91" s="75">
        <v>24106.39</v>
      </c>
    </row>
    <row r="92" spans="1:7" ht="45">
      <c r="A92" s="72" t="s">
        <v>155</v>
      </c>
      <c r="B92" s="73" t="s">
        <v>156</v>
      </c>
      <c r="C92" s="27" t="s">
        <v>64</v>
      </c>
      <c r="D92" s="74">
        <v>5230</v>
      </c>
      <c r="E92" s="75">
        <v>61439.85</v>
      </c>
      <c r="F92" s="74">
        <v>6919</v>
      </c>
      <c r="G92" s="75">
        <v>55483.040000000001</v>
      </c>
    </row>
    <row r="93" spans="1:7" ht="45">
      <c r="A93" s="72" t="s">
        <v>157</v>
      </c>
      <c r="B93" s="73" t="s">
        <v>158</v>
      </c>
      <c r="C93" s="28" t="s">
        <v>64</v>
      </c>
      <c r="D93" s="74">
        <v>250</v>
      </c>
      <c r="E93" s="75">
        <v>1092.33</v>
      </c>
      <c r="F93" s="74">
        <v>231</v>
      </c>
      <c r="G93" s="75">
        <v>974.47</v>
      </c>
    </row>
    <row r="94" spans="1:7" ht="45">
      <c r="A94" s="72" t="s">
        <v>159</v>
      </c>
      <c r="B94" s="73" t="s">
        <v>138</v>
      </c>
      <c r="C94" s="28" t="s">
        <v>139</v>
      </c>
      <c r="D94" s="74">
        <v>29952</v>
      </c>
      <c r="E94" s="75">
        <v>1946.36</v>
      </c>
      <c r="F94" s="74">
        <v>29952</v>
      </c>
      <c r="G94" s="75">
        <v>2361.4899999999998</v>
      </c>
    </row>
    <row r="95" spans="1:7" ht="30">
      <c r="A95" s="72" t="s">
        <v>160</v>
      </c>
      <c r="B95" s="73" t="s">
        <v>142</v>
      </c>
      <c r="C95" s="28" t="s">
        <v>139</v>
      </c>
      <c r="D95" s="74">
        <v>18144</v>
      </c>
      <c r="E95" s="75">
        <v>838.23</v>
      </c>
      <c r="F95" s="74">
        <v>9600</v>
      </c>
      <c r="G95" s="75">
        <v>426.9</v>
      </c>
    </row>
    <row r="96" spans="1:7" ht="45">
      <c r="A96" s="72" t="s">
        <v>161</v>
      </c>
      <c r="B96" s="73" t="s">
        <v>131</v>
      </c>
      <c r="C96" s="28" t="s">
        <v>64</v>
      </c>
      <c r="D96" s="74">
        <v>15</v>
      </c>
      <c r="E96" s="75">
        <v>1386.66</v>
      </c>
      <c r="F96" s="74">
        <v>22</v>
      </c>
      <c r="G96" s="75">
        <v>1952.7</v>
      </c>
    </row>
    <row r="97" spans="1:7" ht="45">
      <c r="A97" s="72" t="s">
        <v>162</v>
      </c>
      <c r="B97" s="73" t="s">
        <v>138</v>
      </c>
      <c r="C97" s="28" t="s">
        <v>139</v>
      </c>
      <c r="D97" s="74">
        <v>37128</v>
      </c>
      <c r="E97" s="75">
        <v>2412.67</v>
      </c>
      <c r="F97" s="74">
        <v>37128</v>
      </c>
      <c r="G97" s="75">
        <v>2927.26</v>
      </c>
    </row>
    <row r="98" spans="1:7" ht="30">
      <c r="A98" s="72" t="s">
        <v>163</v>
      </c>
      <c r="B98" s="73" t="s">
        <v>142</v>
      </c>
      <c r="C98" s="28" t="s">
        <v>139</v>
      </c>
      <c r="D98" s="74">
        <v>4320</v>
      </c>
      <c r="E98" s="75">
        <v>326.08</v>
      </c>
      <c r="F98" s="74">
        <v>8400</v>
      </c>
      <c r="G98" s="75">
        <v>610.29999999999995</v>
      </c>
    </row>
    <row r="99" spans="1:7" ht="45">
      <c r="A99" s="72" t="s">
        <v>164</v>
      </c>
      <c r="B99" s="73" t="s">
        <v>131</v>
      </c>
      <c r="C99" s="28" t="s">
        <v>64</v>
      </c>
      <c r="D99" s="74">
        <v>142</v>
      </c>
      <c r="E99" s="75">
        <v>7542.76</v>
      </c>
      <c r="F99" s="74">
        <v>140</v>
      </c>
      <c r="G99" s="75">
        <v>7728.38</v>
      </c>
    </row>
    <row r="100" spans="1:7" ht="45">
      <c r="A100" s="72" t="s">
        <v>165</v>
      </c>
      <c r="B100" s="73" t="s">
        <v>129</v>
      </c>
      <c r="C100" s="28" t="s">
        <v>64</v>
      </c>
      <c r="D100" s="74">
        <v>5</v>
      </c>
      <c r="E100" s="75">
        <v>421.1</v>
      </c>
      <c r="F100" s="74">
        <v>7</v>
      </c>
      <c r="G100" s="75">
        <v>566.04</v>
      </c>
    </row>
    <row r="101" spans="1:7" ht="45">
      <c r="A101" s="72" t="s">
        <v>166</v>
      </c>
      <c r="B101" s="73" t="s">
        <v>129</v>
      </c>
      <c r="C101" s="28" t="s">
        <v>64</v>
      </c>
      <c r="D101" s="74">
        <v>5</v>
      </c>
      <c r="E101" s="75">
        <v>421.1</v>
      </c>
      <c r="F101" s="74">
        <v>4</v>
      </c>
      <c r="G101" s="75">
        <v>323.45</v>
      </c>
    </row>
    <row r="102" spans="1:7" ht="45">
      <c r="A102" s="72" t="s">
        <v>167</v>
      </c>
      <c r="B102" s="73" t="s">
        <v>131</v>
      </c>
      <c r="C102" s="28" t="s">
        <v>64</v>
      </c>
      <c r="D102" s="74">
        <v>35</v>
      </c>
      <c r="E102" s="75">
        <v>3235.54</v>
      </c>
      <c r="F102" s="74">
        <v>28</v>
      </c>
      <c r="G102" s="75">
        <v>2485.25</v>
      </c>
    </row>
    <row r="103" spans="1:7" ht="45">
      <c r="A103" s="72" t="s">
        <v>168</v>
      </c>
      <c r="B103" s="73" t="s">
        <v>131</v>
      </c>
      <c r="C103" s="28" t="s">
        <v>64</v>
      </c>
      <c r="D103" s="74">
        <v>45</v>
      </c>
      <c r="E103" s="75">
        <v>4159.9799999999996</v>
      </c>
      <c r="F103" s="74">
        <v>41</v>
      </c>
      <c r="G103" s="75">
        <v>3639.12</v>
      </c>
    </row>
    <row r="104" spans="1:7" ht="30">
      <c r="A104" s="72" t="s">
        <v>169</v>
      </c>
      <c r="B104" s="73" t="s">
        <v>170</v>
      </c>
      <c r="C104" s="28" t="s">
        <v>64</v>
      </c>
      <c r="D104" s="74">
        <v>700</v>
      </c>
      <c r="E104" s="75">
        <v>1509.6</v>
      </c>
      <c r="F104" s="74">
        <v>700</v>
      </c>
      <c r="G104" s="75">
        <v>1457.23</v>
      </c>
    </row>
    <row r="105" spans="1:7" ht="30">
      <c r="A105" s="72" t="s">
        <v>171</v>
      </c>
      <c r="B105" s="73" t="s">
        <v>142</v>
      </c>
      <c r="C105" s="28" t="s">
        <v>139</v>
      </c>
      <c r="D105" s="74">
        <v>124988</v>
      </c>
      <c r="E105" s="75">
        <v>5909.99</v>
      </c>
      <c r="F105" s="74">
        <v>119020</v>
      </c>
      <c r="G105" s="75">
        <v>6396.98</v>
      </c>
    </row>
    <row r="106" spans="1:7" ht="30">
      <c r="A106" s="72" t="s">
        <v>172</v>
      </c>
      <c r="B106" s="73" t="s">
        <v>142</v>
      </c>
      <c r="C106" s="28" t="s">
        <v>139</v>
      </c>
      <c r="D106" s="74">
        <v>64488</v>
      </c>
      <c r="E106" s="75">
        <v>4723.8599999999997</v>
      </c>
      <c r="F106" s="74">
        <v>41335</v>
      </c>
      <c r="G106" s="75">
        <v>2925.72</v>
      </c>
    </row>
    <row r="107" spans="1:7" ht="30">
      <c r="A107" s="72" t="s">
        <v>173</v>
      </c>
      <c r="B107" s="73" t="s">
        <v>142</v>
      </c>
      <c r="C107" s="28" t="s">
        <v>139</v>
      </c>
      <c r="D107" s="74">
        <v>120</v>
      </c>
      <c r="E107" s="75">
        <v>7.27</v>
      </c>
      <c r="F107" s="74">
        <v>120</v>
      </c>
      <c r="G107" s="75">
        <v>7.14</v>
      </c>
    </row>
    <row r="108" spans="1:7" ht="30">
      <c r="A108" s="72" t="s">
        <v>174</v>
      </c>
      <c r="B108" s="73" t="s">
        <v>142</v>
      </c>
      <c r="C108" s="28" t="s">
        <v>139</v>
      </c>
      <c r="D108" s="74">
        <v>2580</v>
      </c>
      <c r="E108" s="75">
        <v>243.11</v>
      </c>
      <c r="F108" s="74">
        <v>2580</v>
      </c>
      <c r="G108" s="75">
        <v>239.64</v>
      </c>
    </row>
    <row r="109" spans="1:7" ht="45">
      <c r="A109" s="72" t="s">
        <v>175</v>
      </c>
      <c r="B109" s="73" t="s">
        <v>131</v>
      </c>
      <c r="C109" s="28" t="s">
        <v>64</v>
      </c>
      <c r="D109" s="74">
        <v>5</v>
      </c>
      <c r="E109" s="75">
        <v>653.54999999999995</v>
      </c>
      <c r="F109" s="74">
        <v>5</v>
      </c>
      <c r="G109" s="75">
        <v>401.51</v>
      </c>
    </row>
    <row r="110" spans="1:7" ht="45">
      <c r="A110" s="72" t="s">
        <v>176</v>
      </c>
      <c r="B110" s="73" t="s">
        <v>120</v>
      </c>
      <c r="C110" s="28" t="s">
        <v>64</v>
      </c>
      <c r="D110" s="74">
        <v>122</v>
      </c>
      <c r="E110" s="75">
        <v>11854.93</v>
      </c>
      <c r="F110" s="74">
        <v>123</v>
      </c>
      <c r="G110" s="75">
        <v>11540.01</v>
      </c>
    </row>
    <row r="111" spans="1:7" ht="45">
      <c r="A111" s="72" t="s">
        <v>177</v>
      </c>
      <c r="B111" s="73" t="s">
        <v>156</v>
      </c>
      <c r="C111" s="28" t="s">
        <v>64</v>
      </c>
      <c r="D111" s="74">
        <v>1100</v>
      </c>
      <c r="E111" s="75">
        <v>6460.26</v>
      </c>
      <c r="F111" s="74">
        <v>1159</v>
      </c>
      <c r="G111" s="75">
        <v>5833.78</v>
      </c>
    </row>
    <row r="112" spans="1:7" ht="30">
      <c r="A112" s="72" t="s">
        <v>178</v>
      </c>
      <c r="B112" s="73" t="s">
        <v>142</v>
      </c>
      <c r="C112" s="28" t="s">
        <v>139</v>
      </c>
      <c r="D112" s="74">
        <v>42</v>
      </c>
      <c r="E112" s="75">
        <v>442.43</v>
      </c>
      <c r="F112" s="74">
        <v>42</v>
      </c>
      <c r="G112" s="75">
        <v>440.02</v>
      </c>
    </row>
    <row r="113" spans="1:7" ht="30">
      <c r="A113" s="72" t="s">
        <v>179</v>
      </c>
      <c r="B113" s="73" t="s">
        <v>142</v>
      </c>
      <c r="C113" s="28" t="s">
        <v>139</v>
      </c>
      <c r="D113" s="74">
        <v>8458</v>
      </c>
      <c r="E113" s="75">
        <v>2716.57</v>
      </c>
      <c r="F113" s="74">
        <v>9031</v>
      </c>
      <c r="G113" s="75">
        <v>2631.71</v>
      </c>
    </row>
    <row r="114" spans="1:7" ht="30">
      <c r="A114" s="72" t="s">
        <v>180</v>
      </c>
      <c r="B114" s="73" t="s">
        <v>142</v>
      </c>
      <c r="C114" s="28" t="s">
        <v>139</v>
      </c>
      <c r="D114" s="74">
        <v>134820</v>
      </c>
      <c r="E114" s="75">
        <v>10602.97</v>
      </c>
      <c r="F114" s="74">
        <v>147600</v>
      </c>
      <c r="G114" s="75">
        <v>11213.63</v>
      </c>
    </row>
    <row r="115" spans="1:7" ht="30">
      <c r="A115" s="72" t="s">
        <v>181</v>
      </c>
      <c r="B115" s="73" t="s">
        <v>142</v>
      </c>
      <c r="C115" s="28" t="s">
        <v>139</v>
      </c>
      <c r="D115" s="74">
        <v>152136</v>
      </c>
      <c r="E115" s="75">
        <v>8938.34</v>
      </c>
      <c r="F115" s="74">
        <v>144039</v>
      </c>
      <c r="G115" s="75">
        <v>8298.5499999999993</v>
      </c>
    </row>
    <row r="116" spans="1:7" ht="30">
      <c r="A116" s="72" t="s">
        <v>182</v>
      </c>
      <c r="B116" s="73" t="s">
        <v>142</v>
      </c>
      <c r="C116" s="28" t="s">
        <v>139</v>
      </c>
      <c r="D116" s="74">
        <v>24838</v>
      </c>
      <c r="E116" s="75">
        <v>1471.89</v>
      </c>
      <c r="F116" s="74">
        <v>19928</v>
      </c>
      <c r="G116" s="75">
        <v>1148.51</v>
      </c>
    </row>
    <row r="117" spans="1:7" ht="120">
      <c r="A117" s="72" t="s">
        <v>183</v>
      </c>
      <c r="B117" s="73" t="s">
        <v>184</v>
      </c>
      <c r="C117" s="28" t="s">
        <v>64</v>
      </c>
      <c r="D117" s="74">
        <v>29</v>
      </c>
      <c r="E117" s="75">
        <v>2892.36</v>
      </c>
      <c r="F117" s="74">
        <v>29</v>
      </c>
      <c r="G117" s="75">
        <v>2900.32</v>
      </c>
    </row>
    <row r="118" spans="1:7" ht="120">
      <c r="A118" s="72" t="s">
        <v>185</v>
      </c>
      <c r="B118" s="73" t="s">
        <v>186</v>
      </c>
      <c r="C118" s="28" t="s">
        <v>64</v>
      </c>
      <c r="D118" s="74">
        <v>39</v>
      </c>
      <c r="E118" s="75">
        <v>3281.74</v>
      </c>
      <c r="F118" s="74">
        <v>39</v>
      </c>
      <c r="G118" s="75">
        <v>3290.77</v>
      </c>
    </row>
    <row r="119" spans="1:7" ht="120">
      <c r="A119" s="72" t="s">
        <v>187</v>
      </c>
      <c r="B119" s="73" t="s">
        <v>126</v>
      </c>
      <c r="C119" s="28" t="s">
        <v>64</v>
      </c>
      <c r="D119" s="74">
        <v>125</v>
      </c>
      <c r="E119" s="75">
        <v>13904.98</v>
      </c>
      <c r="F119" s="74">
        <v>146</v>
      </c>
      <c r="G119" s="75">
        <v>15185.91</v>
      </c>
    </row>
    <row r="120" spans="1:7" ht="135">
      <c r="A120" s="72" t="s">
        <v>188</v>
      </c>
      <c r="B120" s="73" t="s">
        <v>189</v>
      </c>
      <c r="C120" s="28" t="s">
        <v>64</v>
      </c>
      <c r="D120" s="74">
        <v>99</v>
      </c>
      <c r="E120" s="75">
        <v>7120.04</v>
      </c>
      <c r="F120" s="74">
        <v>95</v>
      </c>
      <c r="G120" s="75">
        <v>8015.99</v>
      </c>
    </row>
    <row r="121" spans="1:7" ht="135">
      <c r="A121" s="72" t="s">
        <v>190</v>
      </c>
      <c r="B121" s="73" t="s">
        <v>122</v>
      </c>
      <c r="C121" s="28" t="s">
        <v>64</v>
      </c>
      <c r="D121" s="74">
        <v>46</v>
      </c>
      <c r="E121" s="75">
        <v>3705.38</v>
      </c>
      <c r="F121" s="74">
        <v>37</v>
      </c>
      <c r="G121" s="75">
        <v>5378.01</v>
      </c>
    </row>
    <row r="122" spans="1:7" ht="30">
      <c r="A122" s="72" t="s">
        <v>191</v>
      </c>
      <c r="B122" s="73" t="s">
        <v>192</v>
      </c>
      <c r="C122" s="28" t="s">
        <v>64</v>
      </c>
      <c r="D122" s="74">
        <v>15281</v>
      </c>
      <c r="E122" s="75">
        <v>5486.79</v>
      </c>
      <c r="F122" s="74">
        <v>15332</v>
      </c>
      <c r="G122" s="75">
        <v>5205.3500000000004</v>
      </c>
    </row>
    <row r="123" spans="1:7" ht="135">
      <c r="A123" s="72" t="s">
        <v>193</v>
      </c>
      <c r="B123" s="73" t="s">
        <v>194</v>
      </c>
      <c r="C123" s="28" t="s">
        <v>64</v>
      </c>
      <c r="D123" s="74">
        <v>89</v>
      </c>
      <c r="E123" s="75">
        <v>6127.36</v>
      </c>
      <c r="F123" s="74">
        <v>96</v>
      </c>
      <c r="G123" s="75">
        <v>5797.24</v>
      </c>
    </row>
    <row r="124" spans="1:7" ht="120">
      <c r="A124" s="72" t="s">
        <v>195</v>
      </c>
      <c r="B124" s="73" t="s">
        <v>196</v>
      </c>
      <c r="C124" s="28" t="s">
        <v>64</v>
      </c>
      <c r="D124" s="74">
        <v>78</v>
      </c>
      <c r="E124" s="75">
        <v>5370.05</v>
      </c>
      <c r="F124" s="74">
        <v>94</v>
      </c>
      <c r="G124" s="75">
        <v>5695.42</v>
      </c>
    </row>
    <row r="125" spans="1:7" ht="30">
      <c r="A125" s="72" t="s">
        <v>197</v>
      </c>
      <c r="B125" s="73" t="s">
        <v>192</v>
      </c>
      <c r="C125" s="28" t="s">
        <v>198</v>
      </c>
      <c r="D125" s="74">
        <v>20</v>
      </c>
      <c r="E125" s="75">
        <v>18.61</v>
      </c>
      <c r="F125" s="74">
        <v>19</v>
      </c>
      <c r="G125" s="75">
        <v>16.64</v>
      </c>
    </row>
    <row r="126" spans="1:7" ht="45">
      <c r="A126" s="72" t="s">
        <v>199</v>
      </c>
      <c r="B126" s="73" t="s">
        <v>129</v>
      </c>
      <c r="C126" s="28" t="s">
        <v>64</v>
      </c>
      <c r="D126" s="74">
        <v>10</v>
      </c>
      <c r="E126" s="75">
        <v>1245.77</v>
      </c>
      <c r="F126" s="74">
        <v>10</v>
      </c>
      <c r="G126" s="75">
        <v>1239</v>
      </c>
    </row>
    <row r="127" spans="1:7" ht="45">
      <c r="A127" s="72" t="s">
        <v>200</v>
      </c>
      <c r="B127" s="73" t="s">
        <v>129</v>
      </c>
      <c r="C127" s="28" t="s">
        <v>64</v>
      </c>
      <c r="D127" s="74">
        <v>74</v>
      </c>
      <c r="E127" s="75">
        <v>9295.5499999999993</v>
      </c>
      <c r="F127" s="74">
        <v>74</v>
      </c>
      <c r="G127" s="75">
        <v>8885.84</v>
      </c>
    </row>
    <row r="128" spans="1:7" ht="30">
      <c r="A128" s="72" t="s">
        <v>201</v>
      </c>
      <c r="B128" s="73" t="s">
        <v>202</v>
      </c>
      <c r="C128" s="28" t="s">
        <v>64</v>
      </c>
      <c r="D128" s="74">
        <v>1633</v>
      </c>
      <c r="E128" s="75">
        <v>257450.12</v>
      </c>
      <c r="F128" s="74">
        <v>1617</v>
      </c>
      <c r="G128" s="75">
        <v>248373.16</v>
      </c>
    </row>
    <row r="129" spans="1:7" ht="120">
      <c r="A129" s="72" t="s">
        <v>203</v>
      </c>
      <c r="B129" s="73" t="s">
        <v>204</v>
      </c>
      <c r="C129" s="28" t="s">
        <v>64</v>
      </c>
      <c r="D129" s="74">
        <v>179</v>
      </c>
      <c r="E129" s="75">
        <v>15062.34</v>
      </c>
      <c r="F129" s="74">
        <v>179</v>
      </c>
      <c r="G129" s="75">
        <v>13821.9</v>
      </c>
    </row>
    <row r="130" spans="1:7" ht="135">
      <c r="A130" s="72" t="s">
        <v>205</v>
      </c>
      <c r="B130" s="73" t="s">
        <v>194</v>
      </c>
      <c r="C130" s="28" t="s">
        <v>64</v>
      </c>
      <c r="D130" s="74">
        <v>254</v>
      </c>
      <c r="E130" s="75">
        <v>19905.07</v>
      </c>
      <c r="F130" s="74">
        <v>272</v>
      </c>
      <c r="G130" s="75">
        <v>20503.21</v>
      </c>
    </row>
    <row r="131" spans="1:7" ht="135">
      <c r="A131" s="72" t="s">
        <v>206</v>
      </c>
      <c r="B131" s="73" t="s">
        <v>207</v>
      </c>
      <c r="C131" s="28" t="s">
        <v>64</v>
      </c>
      <c r="D131" s="74">
        <v>57</v>
      </c>
      <c r="E131" s="75">
        <v>4457.67</v>
      </c>
      <c r="F131" s="74">
        <v>51</v>
      </c>
      <c r="G131" s="75">
        <v>4618.33</v>
      </c>
    </row>
    <row r="132" spans="1:7" ht="30">
      <c r="A132" s="72" t="s">
        <v>208</v>
      </c>
      <c r="B132" s="73" t="s">
        <v>88</v>
      </c>
      <c r="C132" s="28" t="s">
        <v>198</v>
      </c>
      <c r="D132" s="74">
        <v>566</v>
      </c>
      <c r="E132" s="75">
        <v>3763.63</v>
      </c>
      <c r="F132" s="74">
        <v>571</v>
      </c>
      <c r="G132" s="75">
        <v>3718.11</v>
      </c>
    </row>
    <row r="133" spans="1:7" ht="135">
      <c r="A133" s="72" t="s">
        <v>209</v>
      </c>
      <c r="B133" s="73" t="s">
        <v>194</v>
      </c>
      <c r="C133" s="28" t="s">
        <v>64</v>
      </c>
      <c r="D133" s="74">
        <v>130</v>
      </c>
      <c r="E133" s="75">
        <v>8950.08</v>
      </c>
      <c r="F133" s="74">
        <v>127</v>
      </c>
      <c r="G133" s="75">
        <v>9989.4500000000007</v>
      </c>
    </row>
    <row r="134" spans="1:7" ht="135">
      <c r="A134" s="72" t="s">
        <v>210</v>
      </c>
      <c r="B134" s="73" t="s">
        <v>207</v>
      </c>
      <c r="C134" s="28" t="s">
        <v>64</v>
      </c>
      <c r="D134" s="74">
        <v>77</v>
      </c>
      <c r="E134" s="75">
        <v>1554.06</v>
      </c>
      <c r="F134" s="74">
        <v>86</v>
      </c>
      <c r="G134" s="75">
        <v>1324.12</v>
      </c>
    </row>
    <row r="135" spans="1:7" ht="135">
      <c r="A135" s="72" t="s">
        <v>211</v>
      </c>
      <c r="B135" s="73" t="s">
        <v>194</v>
      </c>
      <c r="C135" s="28" t="s">
        <v>64</v>
      </c>
      <c r="D135" s="74">
        <v>268</v>
      </c>
      <c r="E135" s="75">
        <v>17641.189999999999</v>
      </c>
      <c r="F135" s="74">
        <v>282</v>
      </c>
      <c r="G135" s="75">
        <v>18032.84</v>
      </c>
    </row>
    <row r="136" spans="1:7" ht="135">
      <c r="A136" s="72" t="s">
        <v>212</v>
      </c>
      <c r="B136" s="73" t="s">
        <v>194</v>
      </c>
      <c r="C136" s="28" t="s">
        <v>64</v>
      </c>
      <c r="D136" s="74">
        <v>419</v>
      </c>
      <c r="E136" s="75">
        <v>31341.15</v>
      </c>
      <c r="F136" s="74">
        <v>441</v>
      </c>
      <c r="G136" s="75">
        <v>24881.78</v>
      </c>
    </row>
    <row r="137" spans="1:7" ht="45">
      <c r="A137" s="72" t="s">
        <v>213</v>
      </c>
      <c r="B137" s="73" t="s">
        <v>214</v>
      </c>
      <c r="C137" s="28" t="s">
        <v>64</v>
      </c>
      <c r="D137" s="74">
        <v>82</v>
      </c>
      <c r="E137" s="75">
        <v>12323.57</v>
      </c>
      <c r="F137" s="74">
        <v>82</v>
      </c>
      <c r="G137" s="75">
        <v>12051.75</v>
      </c>
    </row>
    <row r="138" spans="1:7" ht="30">
      <c r="A138" s="72" t="s">
        <v>215</v>
      </c>
      <c r="B138" s="73" t="s">
        <v>192</v>
      </c>
      <c r="C138" s="28" t="s">
        <v>64</v>
      </c>
      <c r="D138" s="74">
        <v>20710</v>
      </c>
      <c r="E138" s="75">
        <v>20601.150000000001</v>
      </c>
      <c r="F138" s="74">
        <v>20854</v>
      </c>
      <c r="G138" s="75">
        <v>19822.18</v>
      </c>
    </row>
    <row r="139" spans="1:7" ht="120">
      <c r="A139" s="72" t="s">
        <v>216</v>
      </c>
      <c r="B139" s="73" t="s">
        <v>217</v>
      </c>
      <c r="C139" s="28" t="s">
        <v>64</v>
      </c>
      <c r="D139" s="74">
        <v>97</v>
      </c>
      <c r="E139" s="75">
        <v>8162.49</v>
      </c>
      <c r="F139" s="74">
        <v>99</v>
      </c>
      <c r="G139" s="75">
        <v>8353.5</v>
      </c>
    </row>
    <row r="140" spans="1:7" ht="60">
      <c r="A140" s="72" t="s">
        <v>218</v>
      </c>
      <c r="B140" s="73" t="s">
        <v>219</v>
      </c>
      <c r="C140" s="29" t="s">
        <v>220</v>
      </c>
      <c r="D140" s="74">
        <v>1250</v>
      </c>
      <c r="E140" s="75">
        <v>3576.04</v>
      </c>
      <c r="F140" s="74">
        <v>1173</v>
      </c>
      <c r="G140" s="75">
        <v>3238.15</v>
      </c>
    </row>
    <row r="141" spans="1:7" ht="45">
      <c r="A141" s="72" t="s">
        <v>221</v>
      </c>
      <c r="B141" s="73" t="s">
        <v>131</v>
      </c>
      <c r="C141" s="27" t="s">
        <v>64</v>
      </c>
      <c r="D141" s="74">
        <v>105</v>
      </c>
      <c r="E141" s="75">
        <v>13636.74</v>
      </c>
      <c r="F141" s="74">
        <v>105</v>
      </c>
      <c r="G141" s="75">
        <v>13096.91</v>
      </c>
    </row>
    <row r="142" spans="1:7">
      <c r="A142" s="30"/>
      <c r="B142" s="31" t="s">
        <v>78</v>
      </c>
      <c r="C142" s="31"/>
      <c r="D142" s="32"/>
      <c r="E142" s="32">
        <f>SUM(E67:E141)</f>
        <v>871724.27999999956</v>
      </c>
      <c r="F142" s="32"/>
      <c r="G142" s="32">
        <f>SUM(G67:G141)</f>
        <v>837306.03999999992</v>
      </c>
    </row>
    <row r="143" spans="1:7" ht="15.75" thickBot="1">
      <c r="A143" s="202" t="s">
        <v>277</v>
      </c>
      <c r="B143" s="202"/>
      <c r="C143" s="202"/>
      <c r="D143" s="202"/>
      <c r="E143" s="202"/>
      <c r="F143" s="202"/>
      <c r="G143" s="202"/>
    </row>
    <row r="144" spans="1:7" ht="45">
      <c r="A144" s="126" t="s">
        <v>377</v>
      </c>
      <c r="B144" s="76" t="s">
        <v>222</v>
      </c>
      <c r="C144" s="33" t="s">
        <v>223</v>
      </c>
      <c r="D144" s="77">
        <v>38325</v>
      </c>
      <c r="E144" s="34">
        <v>45604</v>
      </c>
      <c r="F144" s="77">
        <v>24613</v>
      </c>
      <c r="G144" s="35">
        <v>42145</v>
      </c>
    </row>
    <row r="145" spans="1:7" ht="45">
      <c r="A145" s="127" t="s">
        <v>377</v>
      </c>
      <c r="B145" s="24" t="s">
        <v>224</v>
      </c>
      <c r="C145" s="4" t="s">
        <v>223</v>
      </c>
      <c r="D145" s="78">
        <v>438000</v>
      </c>
      <c r="E145" s="36">
        <v>227603</v>
      </c>
      <c r="F145" s="78">
        <v>409178</v>
      </c>
      <c r="G145" s="37">
        <v>219359</v>
      </c>
    </row>
    <row r="146" spans="1:7" ht="45">
      <c r="A146" s="128" t="s">
        <v>377</v>
      </c>
      <c r="B146" s="24" t="s">
        <v>225</v>
      </c>
      <c r="C146" s="4" t="s">
        <v>64</v>
      </c>
      <c r="D146" s="78">
        <f>1632+860</f>
        <v>2492</v>
      </c>
      <c r="E146" s="36">
        <v>52468</v>
      </c>
      <c r="F146" s="78">
        <v>2356</v>
      </c>
      <c r="G146" s="37">
        <v>52059</v>
      </c>
    </row>
    <row r="147" spans="1:7" ht="45">
      <c r="A147" s="128" t="s">
        <v>377</v>
      </c>
      <c r="B147" s="24" t="s">
        <v>226</v>
      </c>
      <c r="C147" s="4" t="s">
        <v>223</v>
      </c>
      <c r="D147" s="78">
        <v>266082</v>
      </c>
      <c r="E147" s="36">
        <v>190265</v>
      </c>
      <c r="F147" s="78">
        <v>241046</v>
      </c>
      <c r="G147" s="37">
        <v>183963</v>
      </c>
    </row>
    <row r="148" spans="1:7" ht="45">
      <c r="A148" s="128" t="s">
        <v>377</v>
      </c>
      <c r="B148" s="24" t="s">
        <v>227</v>
      </c>
      <c r="C148" s="4" t="s">
        <v>223</v>
      </c>
      <c r="D148" s="78">
        <v>34675</v>
      </c>
      <c r="E148" s="36">
        <v>29194</v>
      </c>
      <c r="F148" s="78">
        <v>28357</v>
      </c>
      <c r="G148" s="37">
        <v>27286</v>
      </c>
    </row>
    <row r="149" spans="1:7" ht="45">
      <c r="A149" s="128" t="s">
        <v>377</v>
      </c>
      <c r="B149" s="24" t="s">
        <v>228</v>
      </c>
      <c r="C149" s="4" t="s">
        <v>223</v>
      </c>
      <c r="D149" s="78">
        <v>18250</v>
      </c>
      <c r="E149" s="36">
        <v>33942</v>
      </c>
      <c r="F149" s="78">
        <v>10800</v>
      </c>
      <c r="G149" s="37">
        <v>29758</v>
      </c>
    </row>
    <row r="150" spans="1:7" ht="75">
      <c r="A150" s="128" t="s">
        <v>377</v>
      </c>
      <c r="B150" s="24" t="s">
        <v>229</v>
      </c>
      <c r="C150" s="4" t="s">
        <v>223</v>
      </c>
      <c r="D150" s="78">
        <v>36500</v>
      </c>
      <c r="E150" s="36">
        <v>51891</v>
      </c>
      <c r="F150" s="78">
        <v>32875</v>
      </c>
      <c r="G150" s="37">
        <v>50847</v>
      </c>
    </row>
    <row r="151" spans="1:7" ht="45">
      <c r="A151" s="128" t="s">
        <v>377</v>
      </c>
      <c r="B151" s="24" t="s">
        <v>230</v>
      </c>
      <c r="C151" s="4" t="s">
        <v>64</v>
      </c>
      <c r="D151" s="78">
        <v>180</v>
      </c>
      <c r="E151" s="36">
        <v>8986</v>
      </c>
      <c r="F151" s="78">
        <v>273</v>
      </c>
      <c r="G151" s="37">
        <v>8972</v>
      </c>
    </row>
    <row r="152" spans="1:7" ht="135.75" thickBot="1">
      <c r="A152" s="129" t="s">
        <v>377</v>
      </c>
      <c r="B152" s="79" t="s">
        <v>231</v>
      </c>
      <c r="C152" s="38" t="s">
        <v>64</v>
      </c>
      <c r="D152" s="80">
        <v>900</v>
      </c>
      <c r="E152" s="39">
        <v>5744</v>
      </c>
      <c r="F152" s="80">
        <v>945</v>
      </c>
      <c r="G152" s="40">
        <v>5685</v>
      </c>
    </row>
    <row r="153" spans="1:7">
      <c r="A153" s="41"/>
      <c r="B153" s="42"/>
      <c r="C153" s="43" t="s">
        <v>232</v>
      </c>
      <c r="D153" s="44" t="s">
        <v>60</v>
      </c>
      <c r="E153" s="45">
        <f>SUM(E144:E152)</f>
        <v>645697</v>
      </c>
      <c r="F153" s="44" t="s">
        <v>60</v>
      </c>
      <c r="G153" s="46">
        <f>SUM(G144:G152)</f>
        <v>620074</v>
      </c>
    </row>
    <row r="154" spans="1:7">
      <c r="A154" s="196" t="s">
        <v>233</v>
      </c>
      <c r="B154" s="196"/>
      <c r="C154" s="196"/>
      <c r="D154" s="196"/>
      <c r="E154" s="196"/>
      <c r="F154" s="196"/>
      <c r="G154" s="196"/>
    </row>
    <row r="155" spans="1:7" ht="60">
      <c r="A155" s="12" t="s">
        <v>262</v>
      </c>
      <c r="B155" s="50" t="s">
        <v>234</v>
      </c>
      <c r="C155" s="50" t="s">
        <v>235</v>
      </c>
      <c r="D155" s="50">
        <v>250</v>
      </c>
      <c r="E155" s="151">
        <v>9576.5</v>
      </c>
      <c r="F155" s="151">
        <v>250</v>
      </c>
      <c r="G155" s="151">
        <v>9576.5</v>
      </c>
    </row>
    <row r="156" spans="1:7" ht="18" customHeight="1">
      <c r="A156" s="178" t="s">
        <v>263</v>
      </c>
      <c r="B156" s="168" t="s">
        <v>236</v>
      </c>
      <c r="C156" s="168" t="s">
        <v>235</v>
      </c>
      <c r="D156" s="168">
        <v>8</v>
      </c>
      <c r="E156" s="167">
        <v>1874.6</v>
      </c>
      <c r="F156" s="167">
        <v>8</v>
      </c>
      <c r="G156" s="167">
        <v>1874.6</v>
      </c>
    </row>
    <row r="157" spans="1:7">
      <c r="A157" s="180"/>
      <c r="B157" s="168"/>
      <c r="C157" s="168"/>
      <c r="D157" s="168"/>
      <c r="E157" s="167"/>
      <c r="F157" s="167"/>
      <c r="G157" s="167"/>
    </row>
    <row r="158" spans="1:7" ht="60">
      <c r="A158" s="12" t="s">
        <v>264</v>
      </c>
      <c r="B158" s="50" t="s">
        <v>237</v>
      </c>
      <c r="C158" s="50" t="s">
        <v>235</v>
      </c>
      <c r="D158" s="50">
        <v>24</v>
      </c>
      <c r="E158" s="151">
        <v>15419.5</v>
      </c>
      <c r="F158" s="151">
        <v>24</v>
      </c>
      <c r="G158" s="151">
        <v>15419.5</v>
      </c>
    </row>
    <row r="159" spans="1:7">
      <c r="A159" s="178" t="s">
        <v>265</v>
      </c>
      <c r="B159" s="168" t="s">
        <v>238</v>
      </c>
      <c r="C159" s="168" t="s">
        <v>235</v>
      </c>
      <c r="D159" s="168">
        <v>8</v>
      </c>
      <c r="E159" s="167">
        <v>1295.9000000000001</v>
      </c>
      <c r="F159" s="167">
        <v>8</v>
      </c>
      <c r="G159" s="167">
        <v>1295.9000000000001</v>
      </c>
    </row>
    <row r="160" spans="1:7">
      <c r="A160" s="179"/>
      <c r="B160" s="168"/>
      <c r="C160" s="168"/>
      <c r="D160" s="168"/>
      <c r="E160" s="167"/>
      <c r="F160" s="167"/>
      <c r="G160" s="167"/>
    </row>
    <row r="161" spans="1:7">
      <c r="A161" s="180"/>
      <c r="B161" s="168"/>
      <c r="C161" s="168"/>
      <c r="D161" s="168"/>
      <c r="E161" s="167"/>
      <c r="F161" s="167"/>
      <c r="G161" s="167"/>
    </row>
    <row r="162" spans="1:7" ht="18" customHeight="1">
      <c r="A162" s="178" t="s">
        <v>266</v>
      </c>
      <c r="B162" s="168" t="s">
        <v>239</v>
      </c>
      <c r="C162" s="168" t="s">
        <v>235</v>
      </c>
      <c r="D162" s="168">
        <v>20</v>
      </c>
      <c r="E162" s="167">
        <v>5208.2</v>
      </c>
      <c r="F162" s="167">
        <v>20</v>
      </c>
      <c r="G162" s="167">
        <v>5208.2</v>
      </c>
    </row>
    <row r="163" spans="1:7">
      <c r="A163" s="180"/>
      <c r="B163" s="168"/>
      <c r="C163" s="168"/>
      <c r="D163" s="168"/>
      <c r="E163" s="167"/>
      <c r="F163" s="167"/>
      <c r="G163" s="167"/>
    </row>
    <row r="164" spans="1:7">
      <c r="A164" s="178" t="s">
        <v>267</v>
      </c>
      <c r="B164" s="168" t="s">
        <v>240</v>
      </c>
      <c r="C164" s="168" t="s">
        <v>235</v>
      </c>
      <c r="D164" s="181">
        <v>3</v>
      </c>
      <c r="E164" s="152">
        <v>23.3</v>
      </c>
      <c r="F164" s="182">
        <v>3</v>
      </c>
      <c r="G164" s="167">
        <v>233.3</v>
      </c>
    </row>
    <row r="165" spans="1:7" hidden="1">
      <c r="A165" s="179"/>
      <c r="B165" s="168"/>
      <c r="C165" s="168"/>
      <c r="D165" s="181"/>
      <c r="E165" s="153"/>
      <c r="F165" s="182"/>
      <c r="G165" s="167"/>
    </row>
    <row r="166" spans="1:7" ht="20.25" customHeight="1">
      <c r="A166" s="180"/>
      <c r="B166" s="168"/>
      <c r="C166" s="168"/>
      <c r="D166" s="181"/>
      <c r="E166" s="154">
        <v>0.47</v>
      </c>
      <c r="F166" s="182"/>
      <c r="G166" s="167"/>
    </row>
    <row r="167" spans="1:7" ht="30">
      <c r="A167" s="12" t="s">
        <v>268</v>
      </c>
      <c r="B167" s="50" t="s">
        <v>241</v>
      </c>
      <c r="C167" s="50" t="s">
        <v>235</v>
      </c>
      <c r="D167" s="50">
        <v>1</v>
      </c>
      <c r="E167" s="151">
        <v>233.3</v>
      </c>
      <c r="F167" s="151">
        <v>1</v>
      </c>
      <c r="G167" s="151">
        <v>233.3</v>
      </c>
    </row>
    <row r="168" spans="1:7" ht="45">
      <c r="A168" s="12" t="s">
        <v>269</v>
      </c>
      <c r="B168" s="50" t="s">
        <v>242</v>
      </c>
      <c r="C168" s="50" t="s">
        <v>235</v>
      </c>
      <c r="D168" s="50">
        <v>4</v>
      </c>
      <c r="E168" s="151">
        <v>233.3</v>
      </c>
      <c r="F168" s="151">
        <v>4</v>
      </c>
      <c r="G168" s="151">
        <v>233.3</v>
      </c>
    </row>
    <row r="169" spans="1:7" ht="30">
      <c r="A169" s="12" t="s">
        <v>270</v>
      </c>
      <c r="B169" s="50" t="s">
        <v>243</v>
      </c>
      <c r="C169" s="50" t="s">
        <v>235</v>
      </c>
      <c r="D169" s="50">
        <v>8</v>
      </c>
      <c r="E169" s="151">
        <v>2899.3</v>
      </c>
      <c r="F169" s="151">
        <v>8</v>
      </c>
      <c r="G169" s="151">
        <v>2899.3</v>
      </c>
    </row>
    <row r="170" spans="1:7" ht="45">
      <c r="A170" s="12" t="s">
        <v>271</v>
      </c>
      <c r="B170" s="50" t="s">
        <v>244</v>
      </c>
      <c r="C170" s="50" t="s">
        <v>235</v>
      </c>
      <c r="D170" s="50">
        <v>8</v>
      </c>
      <c r="E170" s="151">
        <v>1835.2</v>
      </c>
      <c r="F170" s="151">
        <v>8</v>
      </c>
      <c r="G170" s="151">
        <v>1835.2</v>
      </c>
    </row>
    <row r="171" spans="1:7" ht="45">
      <c r="A171" s="12" t="s">
        <v>272</v>
      </c>
      <c r="B171" s="50" t="s">
        <v>245</v>
      </c>
      <c r="C171" s="50" t="s">
        <v>235</v>
      </c>
      <c r="D171" s="50">
        <v>1</v>
      </c>
      <c r="E171" s="151">
        <v>699.9</v>
      </c>
      <c r="F171" s="151">
        <v>1</v>
      </c>
      <c r="G171" s="151">
        <v>699.9</v>
      </c>
    </row>
    <row r="172" spans="1:7" ht="60">
      <c r="A172" s="12" t="s">
        <v>273</v>
      </c>
      <c r="B172" s="50" t="s">
        <v>246</v>
      </c>
      <c r="C172" s="50" t="s">
        <v>235</v>
      </c>
      <c r="D172" s="50">
        <v>4</v>
      </c>
      <c r="E172" s="151">
        <v>1459.6</v>
      </c>
      <c r="F172" s="151">
        <v>4</v>
      </c>
      <c r="G172" s="151">
        <v>1459.6</v>
      </c>
    </row>
    <row r="173" spans="1:7">
      <c r="A173" s="168"/>
      <c r="B173" s="168"/>
      <c r="C173" s="168"/>
      <c r="D173" s="170" t="s">
        <v>78</v>
      </c>
      <c r="E173" s="172">
        <v>40968.6</v>
      </c>
      <c r="F173" s="174" t="s">
        <v>78</v>
      </c>
      <c r="G173" s="176">
        <v>40968.6</v>
      </c>
    </row>
    <row r="174" spans="1:7" ht="12" customHeight="1">
      <c r="A174" s="169"/>
      <c r="B174" s="169"/>
      <c r="C174" s="169"/>
      <c r="D174" s="171"/>
      <c r="E174" s="173"/>
      <c r="F174" s="175"/>
      <c r="G174" s="177"/>
    </row>
    <row r="175" spans="1:7">
      <c r="A175" s="163" t="s">
        <v>247</v>
      </c>
      <c r="B175" s="163"/>
      <c r="C175" s="163"/>
      <c r="D175" s="163"/>
      <c r="E175" s="163"/>
      <c r="F175" s="163"/>
      <c r="G175" s="163"/>
    </row>
    <row r="176" spans="1:7" ht="114.75">
      <c r="A176" s="133" t="s">
        <v>378</v>
      </c>
      <c r="B176" s="134" t="s">
        <v>379</v>
      </c>
      <c r="C176" s="135" t="s">
        <v>64</v>
      </c>
      <c r="D176" s="136">
        <v>40</v>
      </c>
      <c r="E176" s="135">
        <v>3139.4</v>
      </c>
      <c r="F176" s="136">
        <v>35</v>
      </c>
      <c r="G176" s="137">
        <v>3038.35</v>
      </c>
    </row>
    <row r="177" spans="1:7" ht="102">
      <c r="A177" s="133" t="s">
        <v>380</v>
      </c>
      <c r="B177" s="134" t="s">
        <v>381</v>
      </c>
      <c r="C177" s="135" t="s">
        <v>64</v>
      </c>
      <c r="D177" s="136">
        <v>313</v>
      </c>
      <c r="E177" s="135">
        <v>24565.805</v>
      </c>
      <c r="F177" s="136">
        <v>283</v>
      </c>
      <c r="G177" s="137">
        <v>24567.23</v>
      </c>
    </row>
    <row r="178" spans="1:7" ht="114.75">
      <c r="A178" s="133" t="s">
        <v>382</v>
      </c>
      <c r="B178" s="134" t="s">
        <v>383</v>
      </c>
      <c r="C178" s="135" t="s">
        <v>64</v>
      </c>
      <c r="D178" s="136">
        <v>71</v>
      </c>
      <c r="E178" s="135">
        <v>5572.4350000000004</v>
      </c>
      <c r="F178" s="136">
        <v>69</v>
      </c>
      <c r="G178" s="137">
        <v>5989.89</v>
      </c>
    </row>
    <row r="179" spans="1:7" ht="114.75">
      <c r="A179" s="133" t="s">
        <v>384</v>
      </c>
      <c r="B179" s="134" t="s">
        <v>385</v>
      </c>
      <c r="C179" s="135" t="s">
        <v>64</v>
      </c>
      <c r="D179" s="136">
        <v>24</v>
      </c>
      <c r="E179" s="135">
        <v>1883.6399999999999</v>
      </c>
      <c r="F179" s="136">
        <v>14</v>
      </c>
      <c r="G179" s="137">
        <v>1215.3400000000001</v>
      </c>
    </row>
    <row r="180" spans="1:7" ht="127.5">
      <c r="A180" s="133" t="s">
        <v>386</v>
      </c>
      <c r="B180" s="134" t="s">
        <v>387</v>
      </c>
      <c r="C180" s="135" t="s">
        <v>64</v>
      </c>
      <c r="D180" s="136">
        <v>60</v>
      </c>
      <c r="E180" s="135">
        <v>4709.1000000000004</v>
      </c>
      <c r="F180" s="136">
        <v>43</v>
      </c>
      <c r="G180" s="137">
        <v>3732.83</v>
      </c>
    </row>
    <row r="181" spans="1:7" ht="114.75">
      <c r="A181" s="133" t="s">
        <v>388</v>
      </c>
      <c r="B181" s="134" t="s">
        <v>389</v>
      </c>
      <c r="C181" s="135" t="s">
        <v>64</v>
      </c>
      <c r="D181" s="136">
        <v>49</v>
      </c>
      <c r="E181" s="135">
        <v>3845.7649999999999</v>
      </c>
      <c r="F181" s="136">
        <v>49</v>
      </c>
      <c r="G181" s="137">
        <v>4253.6900000000005</v>
      </c>
    </row>
    <row r="182" spans="1:7" ht="114.75">
      <c r="A182" s="133" t="s">
        <v>390</v>
      </c>
      <c r="B182" s="134" t="s">
        <v>391</v>
      </c>
      <c r="C182" s="135" t="s">
        <v>64</v>
      </c>
      <c r="D182" s="136">
        <v>345</v>
      </c>
      <c r="E182" s="135">
        <v>27077.325000000001</v>
      </c>
      <c r="F182" s="136">
        <v>345</v>
      </c>
      <c r="G182" s="137">
        <v>29949.45</v>
      </c>
    </row>
    <row r="183" spans="1:7" ht="102">
      <c r="A183" s="133" t="s">
        <v>392</v>
      </c>
      <c r="B183" s="134" t="s">
        <v>393</v>
      </c>
      <c r="C183" s="135" t="s">
        <v>64</v>
      </c>
      <c r="D183" s="136">
        <v>161</v>
      </c>
      <c r="E183" s="135">
        <v>12636.084999999999</v>
      </c>
      <c r="F183" s="136">
        <v>161</v>
      </c>
      <c r="G183" s="137">
        <v>13976.41</v>
      </c>
    </row>
    <row r="184" spans="1:7" ht="127.5">
      <c r="A184" s="133" t="s">
        <v>394</v>
      </c>
      <c r="B184" s="134" t="s">
        <v>395</v>
      </c>
      <c r="C184" s="135" t="s">
        <v>64</v>
      </c>
      <c r="D184" s="136">
        <v>57</v>
      </c>
      <c r="E184" s="135">
        <v>4473.6449999999995</v>
      </c>
      <c r="F184" s="136">
        <v>57</v>
      </c>
      <c r="G184" s="137">
        <v>4948.17</v>
      </c>
    </row>
    <row r="185" spans="1:7" ht="114.75">
      <c r="A185" s="133" t="s">
        <v>396</v>
      </c>
      <c r="B185" s="134" t="s">
        <v>385</v>
      </c>
      <c r="C185" s="135" t="s">
        <v>64</v>
      </c>
      <c r="D185" s="136">
        <v>89</v>
      </c>
      <c r="E185" s="135">
        <v>6985.165</v>
      </c>
      <c r="F185" s="136">
        <v>89</v>
      </c>
      <c r="G185" s="137">
        <v>7726.09</v>
      </c>
    </row>
    <row r="186" spans="1:7" ht="114.75">
      <c r="A186" s="133" t="s">
        <v>397</v>
      </c>
      <c r="B186" s="134" t="s">
        <v>385</v>
      </c>
      <c r="C186" s="135" t="s">
        <v>64</v>
      </c>
      <c r="D186" s="136">
        <v>60</v>
      </c>
      <c r="E186" s="135">
        <v>4709.1000000000004</v>
      </c>
      <c r="F186" s="136">
        <v>56</v>
      </c>
      <c r="G186" s="137">
        <v>4861.3600000000006</v>
      </c>
    </row>
    <row r="187" spans="1:7" ht="114.75">
      <c r="A187" s="133" t="s">
        <v>398</v>
      </c>
      <c r="B187" s="134" t="s">
        <v>385</v>
      </c>
      <c r="C187" s="135" t="s">
        <v>64</v>
      </c>
      <c r="D187" s="136">
        <v>401</v>
      </c>
      <c r="E187" s="135">
        <v>31472.485000000001</v>
      </c>
      <c r="F187" s="136">
        <v>397</v>
      </c>
      <c r="G187" s="137">
        <v>34463.57</v>
      </c>
    </row>
    <row r="188" spans="1:7" ht="127.5">
      <c r="A188" s="133" t="s">
        <v>399</v>
      </c>
      <c r="B188" s="134" t="s">
        <v>400</v>
      </c>
      <c r="C188" s="135" t="s">
        <v>64</v>
      </c>
      <c r="D188" s="136">
        <v>157</v>
      </c>
      <c r="E188" s="135">
        <v>12322.145</v>
      </c>
      <c r="F188" s="136">
        <v>150</v>
      </c>
      <c r="G188" s="137">
        <v>13021.5</v>
      </c>
    </row>
    <row r="189" spans="1:7" ht="102">
      <c r="A189" s="133" t="s">
        <v>401</v>
      </c>
      <c r="B189" s="134" t="s">
        <v>402</v>
      </c>
      <c r="C189" s="135" t="s">
        <v>64</v>
      </c>
      <c r="D189" s="136">
        <v>74</v>
      </c>
      <c r="E189" s="135">
        <v>5807.89</v>
      </c>
      <c r="F189" s="136">
        <v>74</v>
      </c>
      <c r="G189" s="137">
        <v>6423.9400000000005</v>
      </c>
    </row>
    <row r="190" spans="1:7" ht="114.75">
      <c r="A190" s="133" t="s">
        <v>403</v>
      </c>
      <c r="B190" s="134" t="s">
        <v>404</v>
      </c>
      <c r="C190" s="135" t="s">
        <v>64</v>
      </c>
      <c r="D190" s="136">
        <v>22</v>
      </c>
      <c r="E190" s="135">
        <v>1726.67</v>
      </c>
      <c r="F190" s="136">
        <v>22</v>
      </c>
      <c r="G190" s="137">
        <v>1909.8200000000002</v>
      </c>
    </row>
    <row r="191" spans="1:7" ht="102">
      <c r="A191" s="133" t="s">
        <v>405</v>
      </c>
      <c r="B191" s="134" t="s">
        <v>381</v>
      </c>
      <c r="C191" s="135" t="s">
        <v>64</v>
      </c>
      <c r="D191" s="136">
        <v>54</v>
      </c>
      <c r="E191" s="135">
        <v>4238.1899999999996</v>
      </c>
      <c r="F191" s="136">
        <v>41</v>
      </c>
      <c r="G191" s="137">
        <v>3559.21</v>
      </c>
    </row>
    <row r="192" spans="1:7" ht="127.5">
      <c r="A192" s="133" t="s">
        <v>406</v>
      </c>
      <c r="B192" s="134" t="s">
        <v>407</v>
      </c>
      <c r="C192" s="135" t="s">
        <v>64</v>
      </c>
      <c r="D192" s="136">
        <v>1090</v>
      </c>
      <c r="E192" s="135">
        <v>85548.65</v>
      </c>
      <c r="F192" s="136">
        <v>940</v>
      </c>
      <c r="G192" s="137">
        <v>81601.400000000009</v>
      </c>
    </row>
    <row r="193" spans="1:7" ht="114.75">
      <c r="A193" s="133" t="s">
        <v>408</v>
      </c>
      <c r="B193" s="134" t="s">
        <v>409</v>
      </c>
      <c r="C193" s="135" t="s">
        <v>64</v>
      </c>
      <c r="D193" s="136">
        <v>184</v>
      </c>
      <c r="E193" s="135">
        <v>14441.24</v>
      </c>
      <c r="F193" s="136">
        <v>184</v>
      </c>
      <c r="G193" s="137">
        <v>15973.04</v>
      </c>
    </row>
    <row r="194" spans="1:7" ht="127.5">
      <c r="A194" s="133" t="s">
        <v>410</v>
      </c>
      <c r="B194" s="134" t="s">
        <v>395</v>
      </c>
      <c r="C194" s="135" t="s">
        <v>64</v>
      </c>
      <c r="D194" s="136">
        <v>552</v>
      </c>
      <c r="E194" s="135">
        <v>43323.72</v>
      </c>
      <c r="F194" s="136">
        <v>552</v>
      </c>
      <c r="G194" s="137">
        <v>47919.12</v>
      </c>
    </row>
    <row r="195" spans="1:7" ht="114.75">
      <c r="A195" s="133" t="s">
        <v>411</v>
      </c>
      <c r="B195" s="134" t="s">
        <v>385</v>
      </c>
      <c r="C195" s="135" t="s">
        <v>64</v>
      </c>
      <c r="D195" s="136">
        <v>29</v>
      </c>
      <c r="E195" s="135">
        <v>2276.0650000000001</v>
      </c>
      <c r="F195" s="136">
        <v>29</v>
      </c>
      <c r="G195" s="137">
        <v>2517.4900000000002</v>
      </c>
    </row>
    <row r="196" spans="1:7" ht="102">
      <c r="A196" s="133" t="s">
        <v>412</v>
      </c>
      <c r="B196" s="134" t="s">
        <v>413</v>
      </c>
      <c r="C196" s="135" t="s">
        <v>64</v>
      </c>
      <c r="D196" s="136">
        <v>7</v>
      </c>
      <c r="E196" s="135">
        <v>549.39499999999998</v>
      </c>
      <c r="F196" s="136">
        <v>7</v>
      </c>
      <c r="G196" s="137">
        <v>607.67000000000007</v>
      </c>
    </row>
    <row r="197" spans="1:7" ht="102">
      <c r="A197" s="133" t="s">
        <v>414</v>
      </c>
      <c r="B197" s="134" t="s">
        <v>415</v>
      </c>
      <c r="C197" s="135" t="s">
        <v>64</v>
      </c>
      <c r="D197" s="136">
        <v>137</v>
      </c>
      <c r="E197" s="135">
        <v>10752.445</v>
      </c>
      <c r="F197" s="136">
        <v>107</v>
      </c>
      <c r="G197" s="137">
        <v>9288.67</v>
      </c>
    </row>
    <row r="198" spans="1:7" ht="114.75">
      <c r="A198" s="133" t="s">
        <v>416</v>
      </c>
      <c r="B198" s="134" t="s">
        <v>417</v>
      </c>
      <c r="C198" s="135" t="s">
        <v>64</v>
      </c>
      <c r="D198" s="136">
        <v>100</v>
      </c>
      <c r="E198" s="135">
        <v>7848.5</v>
      </c>
      <c r="F198" s="136">
        <v>74</v>
      </c>
      <c r="G198" s="137">
        <v>6423.9400000000005</v>
      </c>
    </row>
    <row r="199" spans="1:7" ht="127.5">
      <c r="A199" s="133" t="s">
        <v>418</v>
      </c>
      <c r="B199" s="134" t="s">
        <v>387</v>
      </c>
      <c r="C199" s="135" t="s">
        <v>64</v>
      </c>
      <c r="D199" s="136">
        <v>43</v>
      </c>
      <c r="E199" s="135">
        <v>3374.855</v>
      </c>
      <c r="F199" s="136">
        <v>43</v>
      </c>
      <c r="G199" s="137">
        <v>3732.83</v>
      </c>
    </row>
    <row r="200" spans="1:7" ht="127.5">
      <c r="A200" s="133" t="s">
        <v>419</v>
      </c>
      <c r="B200" s="134" t="s">
        <v>395</v>
      </c>
      <c r="C200" s="135" t="s">
        <v>64</v>
      </c>
      <c r="D200" s="136">
        <v>414</v>
      </c>
      <c r="E200" s="135">
        <v>32492.79</v>
      </c>
      <c r="F200" s="136">
        <v>414</v>
      </c>
      <c r="G200" s="137">
        <v>35939.340000000004</v>
      </c>
    </row>
    <row r="201" spans="1:7" ht="102">
      <c r="A201" s="133"/>
      <c r="B201" s="134" t="s">
        <v>402</v>
      </c>
      <c r="C201" s="135" t="s">
        <v>64</v>
      </c>
      <c r="D201" s="136">
        <v>55</v>
      </c>
      <c r="E201" s="135">
        <v>4316.6750000000002</v>
      </c>
      <c r="F201" s="136">
        <v>40</v>
      </c>
      <c r="G201" s="137">
        <v>3472.4</v>
      </c>
    </row>
    <row r="202" spans="1:7" ht="102">
      <c r="A202" s="133" t="s">
        <v>420</v>
      </c>
      <c r="B202" s="134" t="s">
        <v>421</v>
      </c>
      <c r="C202" s="135" t="s">
        <v>64</v>
      </c>
      <c r="D202" s="136">
        <v>20</v>
      </c>
      <c r="E202" s="135">
        <v>1569.7</v>
      </c>
      <c r="F202" s="136">
        <v>15</v>
      </c>
      <c r="G202" s="137">
        <v>1302.1500000000001</v>
      </c>
    </row>
    <row r="203" spans="1:7" ht="102">
      <c r="A203" s="133" t="s">
        <v>422</v>
      </c>
      <c r="B203" s="134" t="s">
        <v>423</v>
      </c>
      <c r="C203" s="135" t="s">
        <v>64</v>
      </c>
      <c r="D203" s="136">
        <v>35</v>
      </c>
      <c r="E203" s="135">
        <v>2746.9749999999999</v>
      </c>
      <c r="F203" s="136">
        <v>30</v>
      </c>
      <c r="G203" s="137">
        <v>2604.3000000000002</v>
      </c>
    </row>
    <row r="204" spans="1:7" ht="127.5">
      <c r="A204" s="133" t="s">
        <v>424</v>
      </c>
      <c r="B204" s="134" t="s">
        <v>425</v>
      </c>
      <c r="C204" s="135" t="s">
        <v>64</v>
      </c>
      <c r="D204" s="136">
        <v>55</v>
      </c>
      <c r="E204" s="135">
        <v>4316.6750000000002</v>
      </c>
      <c r="F204" s="136">
        <v>50</v>
      </c>
      <c r="G204" s="137">
        <v>4340.5</v>
      </c>
    </row>
    <row r="205" spans="1:7" ht="114.75">
      <c r="A205" s="133" t="s">
        <v>426</v>
      </c>
      <c r="B205" s="134" t="s">
        <v>427</v>
      </c>
      <c r="C205" s="135" t="s">
        <v>64</v>
      </c>
      <c r="D205" s="136">
        <v>215</v>
      </c>
      <c r="E205" s="135">
        <v>16874.275000000001</v>
      </c>
      <c r="F205" s="136">
        <v>141</v>
      </c>
      <c r="G205" s="137">
        <v>12240.210000000001</v>
      </c>
    </row>
    <row r="206" spans="1:7" ht="127.5">
      <c r="A206" s="133" t="s">
        <v>428</v>
      </c>
      <c r="B206" s="134" t="s">
        <v>429</v>
      </c>
      <c r="C206" s="135" t="s">
        <v>64</v>
      </c>
      <c r="D206" s="136">
        <v>30</v>
      </c>
      <c r="E206" s="135">
        <v>2354.5500000000002</v>
      </c>
      <c r="F206" s="136">
        <v>24</v>
      </c>
      <c r="G206" s="137">
        <v>2083.44</v>
      </c>
    </row>
    <row r="207" spans="1:7" ht="102">
      <c r="A207" s="133" t="s">
        <v>430</v>
      </c>
      <c r="B207" s="134" t="s">
        <v>421</v>
      </c>
      <c r="C207" s="135" t="s">
        <v>64</v>
      </c>
      <c r="D207" s="136">
        <v>30</v>
      </c>
      <c r="E207" s="135">
        <v>2354.5500000000002</v>
      </c>
      <c r="F207" s="136">
        <v>26</v>
      </c>
      <c r="G207" s="137">
        <v>2257.06</v>
      </c>
    </row>
    <row r="208" spans="1:7" ht="102">
      <c r="A208" s="133" t="s">
        <v>431</v>
      </c>
      <c r="B208" s="134" t="s">
        <v>421</v>
      </c>
      <c r="C208" s="135" t="s">
        <v>64</v>
      </c>
      <c r="D208" s="136">
        <v>20</v>
      </c>
      <c r="E208" s="135">
        <v>1569.7</v>
      </c>
      <c r="F208" s="136">
        <v>17</v>
      </c>
      <c r="G208" s="137">
        <v>1475.77</v>
      </c>
    </row>
    <row r="209" spans="1:7" ht="102">
      <c r="A209" s="133" t="s">
        <v>432</v>
      </c>
      <c r="B209" s="134" t="s">
        <v>433</v>
      </c>
      <c r="C209" s="135" t="s">
        <v>64</v>
      </c>
      <c r="D209" s="136">
        <v>20</v>
      </c>
      <c r="E209" s="135">
        <v>1569.7</v>
      </c>
      <c r="F209" s="136">
        <v>16</v>
      </c>
      <c r="G209" s="137">
        <v>1388.96</v>
      </c>
    </row>
    <row r="210" spans="1:7" ht="102">
      <c r="A210" s="133" t="s">
        <v>434</v>
      </c>
      <c r="B210" s="134" t="s">
        <v>435</v>
      </c>
      <c r="C210" s="135" t="s">
        <v>64</v>
      </c>
      <c r="D210" s="136">
        <v>30</v>
      </c>
      <c r="E210" s="135">
        <v>2354.5500000000002</v>
      </c>
      <c r="F210" s="136">
        <v>23</v>
      </c>
      <c r="G210" s="137">
        <v>1996.63</v>
      </c>
    </row>
    <row r="211" spans="1:7" ht="127.5">
      <c r="A211" s="133" t="s">
        <v>436</v>
      </c>
      <c r="B211" s="134" t="s">
        <v>429</v>
      </c>
      <c r="C211" s="135" t="s">
        <v>64</v>
      </c>
      <c r="D211" s="136">
        <v>25</v>
      </c>
      <c r="E211" s="135">
        <v>1962.125</v>
      </c>
      <c r="F211" s="136">
        <v>19</v>
      </c>
      <c r="G211" s="137">
        <v>1649.39</v>
      </c>
    </row>
    <row r="212" spans="1:7" ht="127.5">
      <c r="A212" s="133" t="s">
        <v>437</v>
      </c>
      <c r="B212" s="134" t="s">
        <v>429</v>
      </c>
      <c r="C212" s="135" t="s">
        <v>64</v>
      </c>
      <c r="D212" s="136">
        <v>90</v>
      </c>
      <c r="E212" s="135">
        <v>7063.65</v>
      </c>
      <c r="F212" s="136">
        <v>78</v>
      </c>
      <c r="G212" s="137">
        <v>6771.18</v>
      </c>
    </row>
    <row r="213" spans="1:7" ht="114.75">
      <c r="A213" s="133" t="s">
        <v>438</v>
      </c>
      <c r="B213" s="134" t="s">
        <v>439</v>
      </c>
      <c r="C213" s="135" t="s">
        <v>64</v>
      </c>
      <c r="D213" s="136">
        <v>214</v>
      </c>
      <c r="E213" s="135">
        <v>16795.79</v>
      </c>
      <c r="F213" s="136">
        <v>114</v>
      </c>
      <c r="G213" s="137">
        <v>9896.34</v>
      </c>
    </row>
    <row r="214" spans="1:7" ht="114.75">
      <c r="A214" s="133" t="s">
        <v>440</v>
      </c>
      <c r="B214" s="134" t="s">
        <v>441</v>
      </c>
      <c r="C214" s="135" t="s">
        <v>64</v>
      </c>
      <c r="D214" s="136">
        <v>90</v>
      </c>
      <c r="E214" s="135">
        <v>7067.58</v>
      </c>
      <c r="F214" s="136">
        <v>87</v>
      </c>
      <c r="G214" s="137">
        <v>7552.47</v>
      </c>
    </row>
    <row r="215" spans="1:7" ht="18.75">
      <c r="A215" s="138" t="s">
        <v>78</v>
      </c>
      <c r="B215" s="139"/>
      <c r="C215" s="140"/>
      <c r="D215" s="140">
        <v>5462</v>
      </c>
      <c r="E215" s="140">
        <v>428689</v>
      </c>
      <c r="F215" s="140">
        <v>4915</v>
      </c>
      <c r="G215" s="141">
        <v>426671.15000000014</v>
      </c>
    </row>
    <row r="216" spans="1:7" ht="102">
      <c r="A216" s="133" t="s">
        <v>442</v>
      </c>
      <c r="B216" s="134" t="s">
        <v>443</v>
      </c>
      <c r="C216" s="135" t="s">
        <v>64</v>
      </c>
      <c r="D216" s="136">
        <v>47</v>
      </c>
      <c r="E216" s="135">
        <v>3688.7950000000001</v>
      </c>
      <c r="F216" s="136">
        <v>47</v>
      </c>
      <c r="G216" s="137">
        <v>3688.7950000000001</v>
      </c>
    </row>
    <row r="217" spans="1:7" ht="102">
      <c r="A217" s="133" t="s">
        <v>444</v>
      </c>
      <c r="B217" s="134" t="s">
        <v>443</v>
      </c>
      <c r="C217" s="135" t="s">
        <v>64</v>
      </c>
      <c r="D217" s="136">
        <v>64</v>
      </c>
      <c r="E217" s="135">
        <v>5023.04</v>
      </c>
      <c r="F217" s="136">
        <v>64</v>
      </c>
      <c r="G217" s="137">
        <v>5023.04</v>
      </c>
    </row>
    <row r="218" spans="1:7" ht="102">
      <c r="A218" s="133" t="s">
        <v>445</v>
      </c>
      <c r="B218" s="134" t="s">
        <v>443</v>
      </c>
      <c r="C218" s="135" t="s">
        <v>64</v>
      </c>
      <c r="D218" s="136">
        <v>61</v>
      </c>
      <c r="E218" s="135">
        <v>4787.585</v>
      </c>
      <c r="F218" s="136">
        <v>61</v>
      </c>
      <c r="G218" s="137">
        <v>4787.585</v>
      </c>
    </row>
    <row r="219" spans="1:7" ht="102">
      <c r="A219" s="133" t="s">
        <v>446</v>
      </c>
      <c r="B219" s="134" t="s">
        <v>194</v>
      </c>
      <c r="C219" s="135" t="s">
        <v>64</v>
      </c>
      <c r="D219" s="136">
        <v>92</v>
      </c>
      <c r="E219" s="135">
        <v>7220.62</v>
      </c>
      <c r="F219" s="136">
        <v>92</v>
      </c>
      <c r="G219" s="137">
        <v>7220.62</v>
      </c>
    </row>
    <row r="220" spans="1:7" ht="102">
      <c r="A220" s="133" t="s">
        <v>447</v>
      </c>
      <c r="B220" s="134" t="s">
        <v>448</v>
      </c>
      <c r="C220" s="135" t="s">
        <v>64</v>
      </c>
      <c r="D220" s="136">
        <v>14</v>
      </c>
      <c r="E220" s="135">
        <v>1098.79</v>
      </c>
      <c r="F220" s="136">
        <v>14</v>
      </c>
      <c r="G220" s="137">
        <v>1098.79</v>
      </c>
    </row>
    <row r="221" spans="1:7" ht="114.75">
      <c r="A221" s="133" t="s">
        <v>449</v>
      </c>
      <c r="B221" s="134" t="s">
        <v>122</v>
      </c>
      <c r="C221" s="135" t="s">
        <v>64</v>
      </c>
      <c r="D221" s="136">
        <v>75</v>
      </c>
      <c r="E221" s="135">
        <v>5886.375</v>
      </c>
      <c r="F221" s="136">
        <v>75</v>
      </c>
      <c r="G221" s="137">
        <v>5886.375</v>
      </c>
    </row>
    <row r="222" spans="1:7" ht="102">
      <c r="A222" s="133" t="s">
        <v>450</v>
      </c>
      <c r="B222" s="134" t="s">
        <v>451</v>
      </c>
      <c r="C222" s="135" t="s">
        <v>64</v>
      </c>
      <c r="D222" s="136">
        <v>37</v>
      </c>
      <c r="E222" s="135">
        <v>2903.9450000000002</v>
      </c>
      <c r="F222" s="136">
        <v>37</v>
      </c>
      <c r="G222" s="137">
        <v>2903.9450000000002</v>
      </c>
    </row>
    <row r="223" spans="1:7" ht="102">
      <c r="A223" s="133" t="s">
        <v>452</v>
      </c>
      <c r="B223" s="134" t="s">
        <v>453</v>
      </c>
      <c r="C223" s="135" t="s">
        <v>64</v>
      </c>
      <c r="D223" s="136">
        <v>20</v>
      </c>
      <c r="E223" s="135">
        <v>1569.7</v>
      </c>
      <c r="F223" s="136">
        <v>20</v>
      </c>
      <c r="G223" s="137">
        <v>1569.7</v>
      </c>
    </row>
    <row r="224" spans="1:7" ht="102">
      <c r="A224" s="133" t="s">
        <v>454</v>
      </c>
      <c r="B224" s="134" t="s">
        <v>455</v>
      </c>
      <c r="C224" s="135" t="s">
        <v>64</v>
      </c>
      <c r="D224" s="136">
        <v>50</v>
      </c>
      <c r="E224" s="135">
        <v>3924.25</v>
      </c>
      <c r="F224" s="136">
        <v>50</v>
      </c>
      <c r="G224" s="137">
        <v>3924.25</v>
      </c>
    </row>
    <row r="225" spans="1:7" ht="102">
      <c r="A225" s="133" t="s">
        <v>456</v>
      </c>
      <c r="B225" s="134" t="s">
        <v>457</v>
      </c>
      <c r="C225" s="135" t="s">
        <v>64</v>
      </c>
      <c r="D225" s="136">
        <v>60</v>
      </c>
      <c r="E225" s="135">
        <v>4709.1000000000004</v>
      </c>
      <c r="F225" s="136">
        <v>60</v>
      </c>
      <c r="G225" s="137">
        <v>4709.1000000000004</v>
      </c>
    </row>
    <row r="226" spans="1:7" ht="102">
      <c r="A226" s="133" t="s">
        <v>458</v>
      </c>
      <c r="B226" s="134" t="s">
        <v>453</v>
      </c>
      <c r="C226" s="135" t="s">
        <v>64</v>
      </c>
      <c r="D226" s="136">
        <v>225</v>
      </c>
      <c r="E226" s="135">
        <v>17659.125</v>
      </c>
      <c r="F226" s="136">
        <v>225</v>
      </c>
      <c r="G226" s="137">
        <v>17659.125</v>
      </c>
    </row>
    <row r="227" spans="1:7" ht="102">
      <c r="A227" s="133" t="s">
        <v>459</v>
      </c>
      <c r="B227" s="134" t="s">
        <v>460</v>
      </c>
      <c r="C227" s="135" t="s">
        <v>64</v>
      </c>
      <c r="D227" s="136">
        <v>154</v>
      </c>
      <c r="E227" s="135">
        <v>12086.69</v>
      </c>
      <c r="F227" s="136">
        <v>154</v>
      </c>
      <c r="G227" s="137">
        <v>12086.69</v>
      </c>
    </row>
    <row r="228" spans="1:7" ht="102">
      <c r="A228" s="133" t="s">
        <v>461</v>
      </c>
      <c r="B228" s="134" t="s">
        <v>443</v>
      </c>
      <c r="C228" s="135" t="s">
        <v>64</v>
      </c>
      <c r="D228" s="142">
        <v>454</v>
      </c>
      <c r="E228" s="135">
        <v>35632.19</v>
      </c>
      <c r="F228" s="142">
        <v>454</v>
      </c>
      <c r="G228" s="137">
        <v>35632.19</v>
      </c>
    </row>
    <row r="229" spans="1:7" ht="102">
      <c r="A229" s="133" t="s">
        <v>462</v>
      </c>
      <c r="B229" s="134" t="s">
        <v>463</v>
      </c>
      <c r="C229" s="135" t="s">
        <v>64</v>
      </c>
      <c r="D229" s="136">
        <v>96</v>
      </c>
      <c r="E229" s="135">
        <v>7534.5599999999995</v>
      </c>
      <c r="F229" s="136">
        <v>96</v>
      </c>
      <c r="G229" s="137">
        <v>7534.5599999999995</v>
      </c>
    </row>
    <row r="230" spans="1:7" ht="114.75">
      <c r="A230" s="133" t="s">
        <v>464</v>
      </c>
      <c r="B230" s="134" t="s">
        <v>465</v>
      </c>
      <c r="C230" s="135" t="s">
        <v>64</v>
      </c>
      <c r="D230" s="136">
        <v>96</v>
      </c>
      <c r="E230" s="135">
        <v>7534.5599999999995</v>
      </c>
      <c r="F230" s="136">
        <v>96</v>
      </c>
      <c r="G230" s="137">
        <v>7534.5599999999995</v>
      </c>
    </row>
    <row r="231" spans="1:7" ht="102">
      <c r="A231" s="133" t="s">
        <v>466</v>
      </c>
      <c r="B231" s="134" t="s">
        <v>453</v>
      </c>
      <c r="C231" s="135" t="s">
        <v>64</v>
      </c>
      <c r="D231" s="136">
        <v>70</v>
      </c>
      <c r="E231" s="135">
        <v>5493.95</v>
      </c>
      <c r="F231" s="136">
        <v>70</v>
      </c>
      <c r="G231" s="137">
        <v>5493.95</v>
      </c>
    </row>
    <row r="232" spans="1:7" ht="114.75">
      <c r="A232" s="133" t="s">
        <v>467</v>
      </c>
      <c r="B232" s="134" t="s">
        <v>122</v>
      </c>
      <c r="C232" s="135" t="s">
        <v>64</v>
      </c>
      <c r="D232" s="136">
        <v>98</v>
      </c>
      <c r="E232" s="135">
        <v>7691.53</v>
      </c>
      <c r="F232" s="136">
        <v>98</v>
      </c>
      <c r="G232" s="137">
        <v>7691.53</v>
      </c>
    </row>
    <row r="233" spans="1:7" ht="114.75">
      <c r="A233" s="133" t="s">
        <v>468</v>
      </c>
      <c r="B233" s="134" t="s">
        <v>469</v>
      </c>
      <c r="C233" s="135" t="s">
        <v>64</v>
      </c>
      <c r="D233" s="136">
        <v>120</v>
      </c>
      <c r="E233" s="135">
        <v>9418.2000000000007</v>
      </c>
      <c r="F233" s="136">
        <v>120</v>
      </c>
      <c r="G233" s="137">
        <v>9418.2000000000007</v>
      </c>
    </row>
    <row r="234" spans="1:7" ht="114.75">
      <c r="A234" s="133" t="s">
        <v>470</v>
      </c>
      <c r="B234" s="134" t="s">
        <v>471</v>
      </c>
      <c r="C234" s="135" t="s">
        <v>64</v>
      </c>
      <c r="D234" s="136">
        <v>214</v>
      </c>
      <c r="E234" s="135">
        <v>16795.79</v>
      </c>
      <c r="F234" s="136">
        <v>214</v>
      </c>
      <c r="G234" s="137">
        <v>16795.79</v>
      </c>
    </row>
    <row r="235" spans="1:7" ht="102">
      <c r="A235" s="133" t="s">
        <v>472</v>
      </c>
      <c r="B235" s="134" t="s">
        <v>460</v>
      </c>
      <c r="C235" s="135" t="s">
        <v>64</v>
      </c>
      <c r="D235" s="136">
        <v>239</v>
      </c>
      <c r="E235" s="135">
        <v>18757.915000000001</v>
      </c>
      <c r="F235" s="136">
        <v>239</v>
      </c>
      <c r="G235" s="137">
        <v>18757.915000000001</v>
      </c>
    </row>
    <row r="236" spans="1:7" ht="127.5">
      <c r="A236" s="133" t="s">
        <v>473</v>
      </c>
      <c r="B236" s="134" t="s">
        <v>474</v>
      </c>
      <c r="C236" s="135" t="s">
        <v>64</v>
      </c>
      <c r="D236" s="136">
        <v>58</v>
      </c>
      <c r="E236" s="135">
        <v>4552.13</v>
      </c>
      <c r="F236" s="136">
        <v>58</v>
      </c>
      <c r="G236" s="137">
        <v>4552.13</v>
      </c>
    </row>
    <row r="237" spans="1:7" ht="102">
      <c r="A237" s="133" t="s">
        <v>475</v>
      </c>
      <c r="B237" s="134" t="s">
        <v>443</v>
      </c>
      <c r="C237" s="135" t="s">
        <v>64</v>
      </c>
      <c r="D237" s="136">
        <v>139</v>
      </c>
      <c r="E237" s="135">
        <v>10909.414999999999</v>
      </c>
      <c r="F237" s="136">
        <v>139</v>
      </c>
      <c r="G237" s="137">
        <v>10909.414999999999</v>
      </c>
    </row>
    <row r="238" spans="1:7" ht="127.5">
      <c r="A238" s="133" t="s">
        <v>476</v>
      </c>
      <c r="B238" s="134" t="s">
        <v>474</v>
      </c>
      <c r="C238" s="135" t="s">
        <v>64</v>
      </c>
      <c r="D238" s="136">
        <v>93</v>
      </c>
      <c r="E238" s="135">
        <v>7299.1049999999996</v>
      </c>
      <c r="F238" s="136">
        <v>93</v>
      </c>
      <c r="G238" s="137">
        <v>7299.1049999999996</v>
      </c>
    </row>
    <row r="239" spans="1:7" ht="127.5">
      <c r="A239" s="133" t="s">
        <v>477</v>
      </c>
      <c r="B239" s="134" t="s">
        <v>478</v>
      </c>
      <c r="C239" s="135" t="s">
        <v>64</v>
      </c>
      <c r="D239" s="136">
        <v>28</v>
      </c>
      <c r="E239" s="135">
        <v>2197.58</v>
      </c>
      <c r="F239" s="136">
        <v>28</v>
      </c>
      <c r="G239" s="137">
        <v>2197.58</v>
      </c>
    </row>
    <row r="240" spans="1:7" ht="127.5">
      <c r="A240" s="133" t="s">
        <v>479</v>
      </c>
      <c r="B240" s="134" t="s">
        <v>478</v>
      </c>
      <c r="C240" s="135" t="s">
        <v>64</v>
      </c>
      <c r="D240" s="136">
        <v>79</v>
      </c>
      <c r="E240" s="135">
        <v>6200.3149999999996</v>
      </c>
      <c r="F240" s="136">
        <v>79</v>
      </c>
      <c r="G240" s="137">
        <v>6200.3149999999996</v>
      </c>
    </row>
    <row r="241" spans="1:7" ht="102">
      <c r="A241" s="133" t="s">
        <v>480</v>
      </c>
      <c r="B241" s="134" t="s">
        <v>481</v>
      </c>
      <c r="C241" s="135" t="s">
        <v>64</v>
      </c>
      <c r="D241" s="136">
        <v>71</v>
      </c>
      <c r="E241" s="135">
        <v>5572.4350000000004</v>
      </c>
      <c r="F241" s="136">
        <v>71</v>
      </c>
      <c r="G241" s="137">
        <v>5572.4350000000004</v>
      </c>
    </row>
    <row r="242" spans="1:7" ht="102">
      <c r="A242" s="133" t="s">
        <v>482</v>
      </c>
      <c r="B242" s="134" t="s">
        <v>448</v>
      </c>
      <c r="C242" s="135" t="s">
        <v>64</v>
      </c>
      <c r="D242" s="136">
        <v>53</v>
      </c>
      <c r="E242" s="135">
        <v>4159.7049999999999</v>
      </c>
      <c r="F242" s="136">
        <v>53</v>
      </c>
      <c r="G242" s="137">
        <v>4159.7049999999999</v>
      </c>
    </row>
    <row r="243" spans="1:7" ht="114.75">
      <c r="A243" s="133" t="s">
        <v>483</v>
      </c>
      <c r="B243" s="134" t="s">
        <v>471</v>
      </c>
      <c r="C243" s="135" t="s">
        <v>64</v>
      </c>
      <c r="D243" s="136">
        <v>75</v>
      </c>
      <c r="E243" s="135">
        <v>5886.375</v>
      </c>
      <c r="F243" s="136">
        <v>75</v>
      </c>
      <c r="G243" s="137">
        <v>5886.375</v>
      </c>
    </row>
    <row r="244" spans="1:7" ht="127.5">
      <c r="A244" s="133" t="s">
        <v>484</v>
      </c>
      <c r="B244" s="134" t="s">
        <v>478</v>
      </c>
      <c r="C244" s="135" t="s">
        <v>64</v>
      </c>
      <c r="D244" s="136">
        <v>81</v>
      </c>
      <c r="E244" s="135">
        <v>6357.2849999999999</v>
      </c>
      <c r="F244" s="136">
        <v>81</v>
      </c>
      <c r="G244" s="137">
        <v>6357.2849999999999</v>
      </c>
    </row>
    <row r="245" spans="1:7" ht="102">
      <c r="A245" s="133" t="s">
        <v>485</v>
      </c>
      <c r="B245" s="134" t="s">
        <v>448</v>
      </c>
      <c r="C245" s="135" t="s">
        <v>64</v>
      </c>
      <c r="D245" s="136">
        <v>240</v>
      </c>
      <c r="E245" s="135">
        <v>18836.400000000001</v>
      </c>
      <c r="F245" s="136">
        <v>240</v>
      </c>
      <c r="G245" s="137">
        <v>18836.400000000001</v>
      </c>
    </row>
    <row r="246" spans="1:7" ht="102">
      <c r="A246" s="133" t="s">
        <v>486</v>
      </c>
      <c r="B246" s="134" t="s">
        <v>487</v>
      </c>
      <c r="C246" s="135" t="s">
        <v>64</v>
      </c>
      <c r="D246" s="136">
        <v>86</v>
      </c>
      <c r="E246" s="135">
        <v>6749.71</v>
      </c>
      <c r="F246" s="136">
        <v>86</v>
      </c>
      <c r="G246" s="137">
        <v>6749.71</v>
      </c>
    </row>
    <row r="247" spans="1:7" ht="102">
      <c r="A247" s="133" t="s">
        <v>488</v>
      </c>
      <c r="B247" s="134" t="s">
        <v>489</v>
      </c>
      <c r="C247" s="135" t="s">
        <v>64</v>
      </c>
      <c r="D247" s="136">
        <v>272</v>
      </c>
      <c r="E247" s="135">
        <v>21347.919999999998</v>
      </c>
      <c r="F247" s="136">
        <v>272</v>
      </c>
      <c r="G247" s="137">
        <v>21347.919999999998</v>
      </c>
    </row>
    <row r="248" spans="1:7" ht="102">
      <c r="A248" s="133" t="s">
        <v>490</v>
      </c>
      <c r="B248" s="134" t="s">
        <v>491</v>
      </c>
      <c r="C248" s="135" t="s">
        <v>64</v>
      </c>
      <c r="D248" s="136">
        <v>82</v>
      </c>
      <c r="E248" s="135">
        <v>6435.7699999999995</v>
      </c>
      <c r="F248" s="136">
        <v>82</v>
      </c>
      <c r="G248" s="137">
        <v>6435.7699999999995</v>
      </c>
    </row>
    <row r="249" spans="1:7" ht="102">
      <c r="A249" s="133" t="s">
        <v>492</v>
      </c>
      <c r="B249" s="134" t="s">
        <v>491</v>
      </c>
      <c r="C249" s="135" t="s">
        <v>64</v>
      </c>
      <c r="D249" s="136">
        <v>96</v>
      </c>
      <c r="E249" s="135">
        <v>7534.5599999999995</v>
      </c>
      <c r="F249" s="136">
        <v>96</v>
      </c>
      <c r="G249" s="137">
        <v>7534.5599999999995</v>
      </c>
    </row>
    <row r="250" spans="1:7" ht="114.75">
      <c r="A250" s="133" t="s">
        <v>493</v>
      </c>
      <c r="B250" s="134" t="s">
        <v>471</v>
      </c>
      <c r="C250" s="135" t="s">
        <v>64</v>
      </c>
      <c r="D250" s="136">
        <v>254</v>
      </c>
      <c r="E250" s="135">
        <v>19935.189999999999</v>
      </c>
      <c r="F250" s="136">
        <v>254</v>
      </c>
      <c r="G250" s="137">
        <v>19935.189999999999</v>
      </c>
    </row>
    <row r="251" spans="1:7" ht="102">
      <c r="A251" s="133" t="s">
        <v>494</v>
      </c>
      <c r="B251" s="134" t="s">
        <v>495</v>
      </c>
      <c r="C251" s="135" t="s">
        <v>64</v>
      </c>
      <c r="D251" s="136">
        <v>292</v>
      </c>
      <c r="E251" s="135">
        <v>22917.62</v>
      </c>
      <c r="F251" s="136">
        <v>292</v>
      </c>
      <c r="G251" s="137">
        <v>22917.62</v>
      </c>
    </row>
    <row r="252" spans="1:7" ht="102">
      <c r="A252" s="133" t="s">
        <v>496</v>
      </c>
      <c r="B252" s="134" t="s">
        <v>448</v>
      </c>
      <c r="C252" s="135" t="s">
        <v>64</v>
      </c>
      <c r="D252" s="136">
        <v>64</v>
      </c>
      <c r="E252" s="135">
        <v>5023.04</v>
      </c>
      <c r="F252" s="136">
        <v>64</v>
      </c>
      <c r="G252" s="137">
        <v>5023.04</v>
      </c>
    </row>
    <row r="253" spans="1:7" ht="114.75">
      <c r="A253" s="133" t="s">
        <v>497</v>
      </c>
      <c r="B253" s="134" t="s">
        <v>498</v>
      </c>
      <c r="C253" s="135" t="s">
        <v>64</v>
      </c>
      <c r="D253" s="136">
        <v>10</v>
      </c>
      <c r="E253" s="135">
        <v>784.85</v>
      </c>
      <c r="F253" s="136">
        <v>10</v>
      </c>
      <c r="G253" s="137">
        <v>784.85</v>
      </c>
    </row>
    <row r="254" spans="1:7" ht="114.75">
      <c r="A254" s="133" t="s">
        <v>499</v>
      </c>
      <c r="B254" s="134" t="s">
        <v>498</v>
      </c>
      <c r="C254" s="135" t="s">
        <v>64</v>
      </c>
      <c r="D254" s="136">
        <v>123</v>
      </c>
      <c r="E254" s="135">
        <v>9653.6550000000007</v>
      </c>
      <c r="F254" s="136">
        <v>123</v>
      </c>
      <c r="G254" s="137">
        <v>9653.6550000000007</v>
      </c>
    </row>
    <row r="255" spans="1:7" ht="114.75">
      <c r="A255" s="133" t="s">
        <v>500</v>
      </c>
      <c r="B255" s="134" t="s">
        <v>498</v>
      </c>
      <c r="C255" s="135" t="s">
        <v>64</v>
      </c>
      <c r="D255" s="136">
        <v>50</v>
      </c>
      <c r="E255" s="135">
        <v>3924.25</v>
      </c>
      <c r="F255" s="136">
        <v>50</v>
      </c>
      <c r="G255" s="137">
        <v>3924.25</v>
      </c>
    </row>
    <row r="256" spans="1:7" ht="102">
      <c r="A256" s="133" t="s">
        <v>501</v>
      </c>
      <c r="B256" s="134" t="s">
        <v>481</v>
      </c>
      <c r="C256" s="135" t="s">
        <v>64</v>
      </c>
      <c r="D256" s="136">
        <v>68</v>
      </c>
      <c r="E256" s="135">
        <v>5336.98</v>
      </c>
      <c r="F256" s="136">
        <v>68</v>
      </c>
      <c r="G256" s="137">
        <v>5336.98</v>
      </c>
    </row>
    <row r="257" spans="1:7" ht="102">
      <c r="A257" s="133" t="s">
        <v>502</v>
      </c>
      <c r="B257" s="134" t="s">
        <v>443</v>
      </c>
      <c r="C257" s="135" t="s">
        <v>64</v>
      </c>
      <c r="D257" s="136">
        <v>171</v>
      </c>
      <c r="E257" s="135">
        <v>13420.934999999999</v>
      </c>
      <c r="F257" s="136">
        <v>171</v>
      </c>
      <c r="G257" s="137">
        <v>13420.934999999999</v>
      </c>
    </row>
    <row r="258" spans="1:7" ht="102">
      <c r="A258" s="133" t="s">
        <v>503</v>
      </c>
      <c r="B258" s="134" t="s">
        <v>443</v>
      </c>
      <c r="C258" s="135" t="s">
        <v>64</v>
      </c>
      <c r="D258" s="136">
        <v>150</v>
      </c>
      <c r="E258" s="135">
        <v>11772.75</v>
      </c>
      <c r="F258" s="136">
        <v>150</v>
      </c>
      <c r="G258" s="137">
        <v>11772.75</v>
      </c>
    </row>
    <row r="259" spans="1:7" ht="127.5">
      <c r="A259" s="133" t="s">
        <v>504</v>
      </c>
      <c r="B259" s="134" t="s">
        <v>478</v>
      </c>
      <c r="C259" s="135" t="s">
        <v>64</v>
      </c>
      <c r="D259" s="136">
        <v>60</v>
      </c>
      <c r="E259" s="135">
        <v>4709.1000000000004</v>
      </c>
      <c r="F259" s="136">
        <v>60</v>
      </c>
      <c r="G259" s="137">
        <v>4709.1000000000004</v>
      </c>
    </row>
    <row r="260" spans="1:7" ht="102">
      <c r="A260" s="133" t="s">
        <v>505</v>
      </c>
      <c r="B260" s="134" t="s">
        <v>481</v>
      </c>
      <c r="C260" s="135" t="s">
        <v>64</v>
      </c>
      <c r="D260" s="136">
        <v>258</v>
      </c>
      <c r="E260" s="135">
        <v>20249.13</v>
      </c>
      <c r="F260" s="136">
        <v>258</v>
      </c>
      <c r="G260" s="137">
        <v>20249.13</v>
      </c>
    </row>
    <row r="261" spans="1:7" ht="102">
      <c r="A261" s="133" t="s">
        <v>506</v>
      </c>
      <c r="B261" s="134" t="s">
        <v>507</v>
      </c>
      <c r="C261" s="135" t="s">
        <v>64</v>
      </c>
      <c r="D261" s="136">
        <v>28</v>
      </c>
      <c r="E261" s="135">
        <v>2197.58</v>
      </c>
      <c r="F261" s="136">
        <v>28</v>
      </c>
      <c r="G261" s="137">
        <v>2197.58</v>
      </c>
    </row>
    <row r="262" spans="1:7" ht="102">
      <c r="A262" s="133" t="s">
        <v>508</v>
      </c>
      <c r="B262" s="134" t="s">
        <v>487</v>
      </c>
      <c r="C262" s="135" t="s">
        <v>64</v>
      </c>
      <c r="D262" s="136">
        <v>88</v>
      </c>
      <c r="E262" s="135">
        <v>6906.68</v>
      </c>
      <c r="F262" s="136">
        <v>88</v>
      </c>
      <c r="G262" s="137">
        <v>6906.68</v>
      </c>
    </row>
    <row r="263" spans="1:7" ht="114.75">
      <c r="A263" s="133" t="s">
        <v>509</v>
      </c>
      <c r="B263" s="134" t="s">
        <v>510</v>
      </c>
      <c r="C263" s="135" t="s">
        <v>64</v>
      </c>
      <c r="D263" s="136">
        <v>78</v>
      </c>
      <c r="E263" s="135">
        <v>6121.83</v>
      </c>
      <c r="F263" s="136">
        <v>78</v>
      </c>
      <c r="G263" s="137">
        <v>6121.83</v>
      </c>
    </row>
    <row r="264" spans="1:7" ht="114.75">
      <c r="A264" s="133" t="s">
        <v>511</v>
      </c>
      <c r="B264" s="134" t="s">
        <v>512</v>
      </c>
      <c r="C264" s="135" t="s">
        <v>64</v>
      </c>
      <c r="D264" s="136">
        <v>458</v>
      </c>
      <c r="E264" s="135">
        <v>35946.129999999997</v>
      </c>
      <c r="F264" s="136">
        <v>458</v>
      </c>
      <c r="G264" s="137">
        <v>35946.129999999997</v>
      </c>
    </row>
    <row r="265" spans="1:7" ht="114.75">
      <c r="A265" s="133" t="s">
        <v>513</v>
      </c>
      <c r="B265" s="134" t="s">
        <v>469</v>
      </c>
      <c r="C265" s="135" t="s">
        <v>64</v>
      </c>
      <c r="D265" s="136">
        <v>530</v>
      </c>
      <c r="E265" s="135">
        <v>41597.050000000003</v>
      </c>
      <c r="F265" s="136">
        <v>530</v>
      </c>
      <c r="G265" s="137">
        <v>41597.050000000003</v>
      </c>
    </row>
    <row r="266" spans="1:7" ht="102">
      <c r="A266" s="133" t="s">
        <v>514</v>
      </c>
      <c r="B266" s="134" t="s">
        <v>460</v>
      </c>
      <c r="C266" s="135" t="s">
        <v>64</v>
      </c>
      <c r="D266" s="136">
        <v>52</v>
      </c>
      <c r="E266" s="135">
        <v>4081.22</v>
      </c>
      <c r="F266" s="136">
        <v>52</v>
      </c>
      <c r="G266" s="137">
        <v>4081.22</v>
      </c>
    </row>
    <row r="267" spans="1:7" ht="102">
      <c r="A267" s="133" t="s">
        <v>515</v>
      </c>
      <c r="B267" s="134" t="s">
        <v>448</v>
      </c>
      <c r="C267" s="135" t="s">
        <v>64</v>
      </c>
      <c r="D267" s="136">
        <v>137</v>
      </c>
      <c r="E267" s="135">
        <v>10752.445</v>
      </c>
      <c r="F267" s="136">
        <v>137</v>
      </c>
      <c r="G267" s="137">
        <v>10752.445</v>
      </c>
    </row>
    <row r="268" spans="1:7" ht="102">
      <c r="A268" s="133" t="s">
        <v>516</v>
      </c>
      <c r="B268" s="134" t="s">
        <v>517</v>
      </c>
      <c r="C268" s="135" t="s">
        <v>64</v>
      </c>
      <c r="D268" s="136">
        <v>25</v>
      </c>
      <c r="E268" s="135">
        <v>1962.125</v>
      </c>
      <c r="F268" s="136">
        <v>25</v>
      </c>
      <c r="G268" s="137">
        <v>1962.125</v>
      </c>
    </row>
    <row r="269" spans="1:7" ht="102">
      <c r="A269" s="133" t="s">
        <v>518</v>
      </c>
      <c r="B269" s="134" t="s">
        <v>517</v>
      </c>
      <c r="C269" s="135" t="s">
        <v>64</v>
      </c>
      <c r="D269" s="136">
        <v>68</v>
      </c>
      <c r="E269" s="135">
        <v>5336.98</v>
      </c>
      <c r="F269" s="136">
        <v>68</v>
      </c>
      <c r="G269" s="137">
        <v>5336.98</v>
      </c>
    </row>
    <row r="270" spans="1:7" ht="102">
      <c r="A270" s="133" t="s">
        <v>519</v>
      </c>
      <c r="B270" s="134" t="s">
        <v>520</v>
      </c>
      <c r="C270" s="135" t="s">
        <v>64</v>
      </c>
      <c r="D270" s="136">
        <v>223</v>
      </c>
      <c r="E270" s="135">
        <v>17502.154999999999</v>
      </c>
      <c r="F270" s="136">
        <v>223</v>
      </c>
      <c r="G270" s="137">
        <v>17502.154999999999</v>
      </c>
    </row>
    <row r="271" spans="1:7" ht="102">
      <c r="A271" s="133" t="s">
        <v>521</v>
      </c>
      <c r="B271" s="134" t="s">
        <v>522</v>
      </c>
      <c r="C271" s="135" t="s">
        <v>64</v>
      </c>
      <c r="D271" s="136">
        <v>186</v>
      </c>
      <c r="E271" s="135">
        <v>14598.21</v>
      </c>
      <c r="F271" s="136">
        <v>186</v>
      </c>
      <c r="G271" s="137">
        <v>14598.21</v>
      </c>
    </row>
    <row r="272" spans="1:7" ht="102">
      <c r="A272" s="133" t="s">
        <v>523</v>
      </c>
      <c r="B272" s="134" t="s">
        <v>524</v>
      </c>
      <c r="C272" s="135" t="s">
        <v>64</v>
      </c>
      <c r="D272" s="136">
        <v>121</v>
      </c>
      <c r="E272" s="135">
        <v>9496.6849999999995</v>
      </c>
      <c r="F272" s="136">
        <v>121</v>
      </c>
      <c r="G272" s="137">
        <v>9496.6849999999995</v>
      </c>
    </row>
    <row r="273" spans="1:7" ht="102">
      <c r="A273" s="133" t="s">
        <v>525</v>
      </c>
      <c r="B273" s="134" t="s">
        <v>524</v>
      </c>
      <c r="C273" s="135" t="s">
        <v>64</v>
      </c>
      <c r="D273" s="136">
        <v>1086</v>
      </c>
      <c r="E273" s="135">
        <v>85234.71</v>
      </c>
      <c r="F273" s="136">
        <v>1086</v>
      </c>
      <c r="G273" s="137">
        <v>85234.71</v>
      </c>
    </row>
    <row r="274" spans="1:7" ht="127.5">
      <c r="A274" s="133" t="s">
        <v>526</v>
      </c>
      <c r="B274" s="134" t="s">
        <v>527</v>
      </c>
      <c r="C274" s="135" t="s">
        <v>64</v>
      </c>
      <c r="D274" s="136">
        <v>87</v>
      </c>
      <c r="E274" s="135">
        <v>6828.1949999999997</v>
      </c>
      <c r="F274" s="136">
        <v>87</v>
      </c>
      <c r="G274" s="137">
        <v>6828.1949999999997</v>
      </c>
    </row>
    <row r="275" spans="1:7" ht="102">
      <c r="A275" s="133" t="s">
        <v>528</v>
      </c>
      <c r="B275" s="134" t="s">
        <v>529</v>
      </c>
      <c r="C275" s="135" t="s">
        <v>64</v>
      </c>
      <c r="D275" s="136">
        <v>38</v>
      </c>
      <c r="E275" s="135">
        <v>2982.43</v>
      </c>
      <c r="F275" s="136">
        <v>38</v>
      </c>
      <c r="G275" s="137">
        <v>2982.43</v>
      </c>
    </row>
    <row r="276" spans="1:7" ht="102">
      <c r="A276" s="133" t="s">
        <v>530</v>
      </c>
      <c r="B276" s="134" t="s">
        <v>529</v>
      </c>
      <c r="C276" s="135" t="s">
        <v>64</v>
      </c>
      <c r="D276" s="136">
        <v>7</v>
      </c>
      <c r="E276" s="135">
        <v>549.39499999999998</v>
      </c>
      <c r="F276" s="136">
        <v>7</v>
      </c>
      <c r="G276" s="137">
        <v>549.39499999999998</v>
      </c>
    </row>
    <row r="277" spans="1:7" ht="114.75">
      <c r="A277" s="133" t="s">
        <v>531</v>
      </c>
      <c r="B277" s="134" t="s">
        <v>532</v>
      </c>
      <c r="C277" s="135" t="s">
        <v>64</v>
      </c>
      <c r="D277" s="136">
        <v>13</v>
      </c>
      <c r="E277" s="135">
        <v>1020.3049999999999</v>
      </c>
      <c r="F277" s="136">
        <v>13</v>
      </c>
      <c r="G277" s="137">
        <v>1020.3049999999999</v>
      </c>
    </row>
    <row r="278" spans="1:7" ht="102">
      <c r="A278" s="133" t="s">
        <v>533</v>
      </c>
      <c r="B278" s="134" t="s">
        <v>534</v>
      </c>
      <c r="C278" s="135" t="s">
        <v>64</v>
      </c>
      <c r="D278" s="136">
        <v>7</v>
      </c>
      <c r="E278" s="135">
        <v>549.39499999999998</v>
      </c>
      <c r="F278" s="136">
        <v>7</v>
      </c>
      <c r="G278" s="137">
        <v>549.39499999999998</v>
      </c>
    </row>
    <row r="279" spans="1:7" ht="102">
      <c r="A279" s="133" t="s">
        <v>535</v>
      </c>
      <c r="B279" s="134" t="s">
        <v>536</v>
      </c>
      <c r="C279" s="135" t="s">
        <v>64</v>
      </c>
      <c r="D279" s="136">
        <v>63</v>
      </c>
      <c r="E279" s="135">
        <v>4944.5550000000003</v>
      </c>
      <c r="F279" s="136">
        <v>63</v>
      </c>
      <c r="G279" s="137">
        <v>4944.5550000000003</v>
      </c>
    </row>
    <row r="280" spans="1:7" ht="102">
      <c r="A280" s="133" t="s">
        <v>537</v>
      </c>
      <c r="B280" s="134" t="s">
        <v>536</v>
      </c>
      <c r="C280" s="135" t="s">
        <v>64</v>
      </c>
      <c r="D280" s="136">
        <v>16</v>
      </c>
      <c r="E280" s="135">
        <v>1255.76</v>
      </c>
      <c r="F280" s="136">
        <v>16</v>
      </c>
      <c r="G280" s="137">
        <v>1255.76</v>
      </c>
    </row>
    <row r="281" spans="1:7" ht="114.75">
      <c r="A281" s="133" t="s">
        <v>538</v>
      </c>
      <c r="B281" s="134" t="s">
        <v>539</v>
      </c>
      <c r="C281" s="135" t="s">
        <v>64</v>
      </c>
      <c r="D281" s="136">
        <v>5</v>
      </c>
      <c r="E281" s="135">
        <v>392.42500000000001</v>
      </c>
      <c r="F281" s="136">
        <v>5</v>
      </c>
      <c r="G281" s="137">
        <v>392.42500000000001</v>
      </c>
    </row>
    <row r="282" spans="1:7" ht="102">
      <c r="A282" s="133" t="s">
        <v>540</v>
      </c>
      <c r="B282" s="134" t="s">
        <v>541</v>
      </c>
      <c r="C282" s="135" t="s">
        <v>64</v>
      </c>
      <c r="D282" s="136">
        <v>60</v>
      </c>
      <c r="E282" s="135">
        <v>4709.1000000000004</v>
      </c>
      <c r="F282" s="136">
        <v>60</v>
      </c>
      <c r="G282" s="137">
        <v>4709.1000000000004</v>
      </c>
    </row>
    <row r="283" spans="1:7" ht="102">
      <c r="A283" s="133" t="s">
        <v>542</v>
      </c>
      <c r="B283" s="143" t="s">
        <v>541</v>
      </c>
      <c r="C283" s="144" t="s">
        <v>64</v>
      </c>
      <c r="D283" s="142">
        <v>126</v>
      </c>
      <c r="E283" s="135">
        <v>9889.11</v>
      </c>
      <c r="F283" s="142">
        <v>126</v>
      </c>
      <c r="G283" s="137">
        <v>9889.11</v>
      </c>
    </row>
    <row r="284" spans="1:7" ht="102">
      <c r="A284" s="133" t="s">
        <v>543</v>
      </c>
      <c r="B284" s="134" t="s">
        <v>544</v>
      </c>
      <c r="C284" s="135" t="s">
        <v>64</v>
      </c>
      <c r="D284" s="136">
        <v>49</v>
      </c>
      <c r="E284" s="135">
        <v>3845.7649999999999</v>
      </c>
      <c r="F284" s="136">
        <v>49</v>
      </c>
      <c r="G284" s="137">
        <v>3845.7649999999999</v>
      </c>
    </row>
    <row r="285" spans="1:7" ht="102">
      <c r="A285" s="133" t="s">
        <v>545</v>
      </c>
      <c r="B285" s="134" t="s">
        <v>546</v>
      </c>
      <c r="C285" s="135" t="s">
        <v>64</v>
      </c>
      <c r="D285" s="136">
        <v>95</v>
      </c>
      <c r="E285" s="135">
        <v>7456.0749999999998</v>
      </c>
      <c r="F285" s="136">
        <v>95</v>
      </c>
      <c r="G285" s="137">
        <v>7456.0749999999998</v>
      </c>
    </row>
    <row r="286" spans="1:7" ht="102">
      <c r="A286" s="133" t="s">
        <v>547</v>
      </c>
      <c r="B286" s="134" t="s">
        <v>548</v>
      </c>
      <c r="C286" s="135" t="s">
        <v>64</v>
      </c>
      <c r="D286" s="136">
        <v>53</v>
      </c>
      <c r="E286" s="135">
        <v>4159.7049999999999</v>
      </c>
      <c r="F286" s="136">
        <v>53</v>
      </c>
      <c r="G286" s="137">
        <v>4159.7049999999999</v>
      </c>
    </row>
    <row r="287" spans="1:7" ht="102">
      <c r="A287" s="133" t="s">
        <v>549</v>
      </c>
      <c r="B287" s="134" t="s">
        <v>550</v>
      </c>
      <c r="C287" s="135" t="s">
        <v>64</v>
      </c>
      <c r="D287" s="136">
        <v>10</v>
      </c>
      <c r="E287" s="135">
        <v>784.85</v>
      </c>
      <c r="F287" s="136">
        <v>10</v>
      </c>
      <c r="G287" s="137">
        <v>784.85</v>
      </c>
    </row>
    <row r="288" spans="1:7" ht="114.75">
      <c r="A288" s="133" t="s">
        <v>551</v>
      </c>
      <c r="B288" s="134" t="s">
        <v>552</v>
      </c>
      <c r="C288" s="135" t="s">
        <v>64</v>
      </c>
      <c r="D288" s="136">
        <v>9</v>
      </c>
      <c r="E288" s="135">
        <v>706.36500000000001</v>
      </c>
      <c r="F288" s="136">
        <v>9</v>
      </c>
      <c r="G288" s="137">
        <v>706.36500000000001</v>
      </c>
    </row>
    <row r="289" spans="1:7" ht="102">
      <c r="A289" s="133" t="s">
        <v>553</v>
      </c>
      <c r="B289" s="134" t="s">
        <v>541</v>
      </c>
      <c r="C289" s="135" t="s">
        <v>64</v>
      </c>
      <c r="D289" s="136">
        <v>64</v>
      </c>
      <c r="E289" s="135">
        <v>5023.04</v>
      </c>
      <c r="F289" s="136">
        <v>64</v>
      </c>
      <c r="G289" s="137">
        <v>5023.04</v>
      </c>
    </row>
    <row r="290" spans="1:7" ht="127.5">
      <c r="A290" s="133" t="s">
        <v>554</v>
      </c>
      <c r="B290" s="134" t="s">
        <v>527</v>
      </c>
      <c r="C290" s="135" t="s">
        <v>64</v>
      </c>
      <c r="D290" s="136">
        <v>33</v>
      </c>
      <c r="E290" s="135">
        <v>2590.0050000000001</v>
      </c>
      <c r="F290" s="136">
        <v>33</v>
      </c>
      <c r="G290" s="137">
        <v>2590.0050000000001</v>
      </c>
    </row>
    <row r="291" spans="1:7" ht="127.5">
      <c r="A291" s="133" t="s">
        <v>555</v>
      </c>
      <c r="B291" s="134" t="s">
        <v>527</v>
      </c>
      <c r="C291" s="135" t="s">
        <v>64</v>
      </c>
      <c r="D291" s="136">
        <v>63</v>
      </c>
      <c r="E291" s="135">
        <v>4944.5550000000003</v>
      </c>
      <c r="F291" s="136">
        <v>63</v>
      </c>
      <c r="G291" s="137">
        <v>4944.5550000000003</v>
      </c>
    </row>
    <row r="292" spans="1:7" ht="102">
      <c r="A292" s="133" t="s">
        <v>556</v>
      </c>
      <c r="B292" s="134" t="s">
        <v>546</v>
      </c>
      <c r="C292" s="135" t="s">
        <v>64</v>
      </c>
      <c r="D292" s="136">
        <v>11</v>
      </c>
      <c r="E292" s="135">
        <v>863.33500000000004</v>
      </c>
      <c r="F292" s="136">
        <v>11</v>
      </c>
      <c r="G292" s="137">
        <v>863.33500000000004</v>
      </c>
    </row>
    <row r="293" spans="1:7" ht="102">
      <c r="A293" s="133" t="s">
        <v>557</v>
      </c>
      <c r="B293" s="134" t="s">
        <v>548</v>
      </c>
      <c r="C293" s="135" t="s">
        <v>64</v>
      </c>
      <c r="D293" s="136">
        <v>60</v>
      </c>
      <c r="E293" s="135">
        <v>4709.1000000000004</v>
      </c>
      <c r="F293" s="136">
        <v>60</v>
      </c>
      <c r="G293" s="137">
        <v>4709.1000000000004</v>
      </c>
    </row>
    <row r="294" spans="1:7" ht="102">
      <c r="A294" s="133" t="s">
        <v>558</v>
      </c>
      <c r="B294" s="134" t="s">
        <v>548</v>
      </c>
      <c r="C294" s="135" t="s">
        <v>64</v>
      </c>
      <c r="D294" s="136">
        <v>7</v>
      </c>
      <c r="E294" s="135">
        <v>549.39499999999998</v>
      </c>
      <c r="F294" s="136">
        <v>7</v>
      </c>
      <c r="G294" s="137">
        <v>549.39499999999998</v>
      </c>
    </row>
    <row r="295" spans="1:7" ht="15.75">
      <c r="A295" s="145"/>
      <c r="B295" s="146"/>
      <c r="C295" s="147"/>
      <c r="D295" s="147">
        <v>9195</v>
      </c>
      <c r="E295" s="148">
        <v>721669.57500000007</v>
      </c>
      <c r="F295" s="147">
        <v>9195</v>
      </c>
      <c r="G295" s="149">
        <v>721669.57500000007</v>
      </c>
    </row>
    <row r="296" spans="1:7" ht="18.75">
      <c r="A296" s="139" t="s">
        <v>78</v>
      </c>
      <c r="B296" s="139"/>
      <c r="C296" s="139"/>
      <c r="D296" s="150">
        <v>14657</v>
      </c>
      <c r="E296" s="150">
        <v>1150358.5750000002</v>
      </c>
      <c r="F296" s="150">
        <v>14110</v>
      </c>
      <c r="G296" s="150">
        <v>1148340.7250000001</v>
      </c>
    </row>
    <row r="297" spans="1:7" ht="15" customHeight="1">
      <c r="A297" s="164" t="s">
        <v>278</v>
      </c>
      <c r="B297" s="165"/>
      <c r="C297" s="165"/>
      <c r="D297" s="165"/>
      <c r="E297" s="165"/>
      <c r="F297" s="165"/>
      <c r="G297" s="166"/>
    </row>
    <row r="298" spans="1:7" ht="15" customHeight="1">
      <c r="A298" s="161" t="s">
        <v>248</v>
      </c>
      <c r="B298" s="132" t="s">
        <v>249</v>
      </c>
      <c r="C298" s="161" t="s">
        <v>64</v>
      </c>
      <c r="D298" s="161">
        <v>10800</v>
      </c>
      <c r="E298" s="161">
        <v>21835.439999999999</v>
      </c>
      <c r="F298" s="161">
        <v>10800</v>
      </c>
      <c r="G298" s="161">
        <v>21835.439999999999</v>
      </c>
    </row>
    <row r="299" spans="1:7">
      <c r="A299" s="162"/>
      <c r="B299" s="132" t="s">
        <v>250</v>
      </c>
      <c r="C299" s="162"/>
      <c r="D299" s="162"/>
      <c r="E299" s="162"/>
      <c r="F299" s="162"/>
      <c r="G299" s="162"/>
    </row>
    <row r="300" spans="1:7" ht="15.75" customHeight="1">
      <c r="A300" s="161" t="s">
        <v>256</v>
      </c>
      <c r="B300" s="161" t="s">
        <v>251</v>
      </c>
      <c r="C300" s="161" t="s">
        <v>64</v>
      </c>
      <c r="D300" s="161">
        <v>4800</v>
      </c>
      <c r="E300" s="161">
        <v>12572.16</v>
      </c>
      <c r="F300" s="161">
        <v>4800</v>
      </c>
      <c r="G300" s="161">
        <v>9230.7099999999991</v>
      </c>
    </row>
    <row r="301" spans="1:7" ht="15.75" customHeight="1">
      <c r="A301" s="162"/>
      <c r="B301" s="162"/>
      <c r="C301" s="162"/>
      <c r="D301" s="162"/>
      <c r="E301" s="162"/>
      <c r="F301" s="162"/>
      <c r="G301" s="162"/>
    </row>
    <row r="302" spans="1:7" ht="15.75" customHeight="1">
      <c r="A302" s="161" t="s">
        <v>257</v>
      </c>
      <c r="B302" s="161" t="s">
        <v>252</v>
      </c>
      <c r="C302" s="161" t="s">
        <v>198</v>
      </c>
      <c r="D302" s="161">
        <v>1000</v>
      </c>
      <c r="E302" s="161">
        <v>258.74</v>
      </c>
      <c r="F302" s="161">
        <v>1000</v>
      </c>
      <c r="G302" s="161">
        <v>258.74</v>
      </c>
    </row>
    <row r="303" spans="1:7" ht="15.75" customHeight="1">
      <c r="A303" s="162"/>
      <c r="B303" s="162"/>
      <c r="C303" s="162"/>
      <c r="D303" s="162"/>
      <c r="E303" s="162"/>
      <c r="F303" s="162"/>
      <c r="G303" s="162"/>
    </row>
    <row r="304" spans="1:7" ht="142.5">
      <c r="A304" s="48" t="s">
        <v>78</v>
      </c>
      <c r="B304" s="48" t="s">
        <v>253</v>
      </c>
      <c r="C304" s="48">
        <v>642</v>
      </c>
      <c r="D304" s="48"/>
      <c r="E304" s="48">
        <v>34666.339999999997</v>
      </c>
      <c r="F304" s="48"/>
      <c r="G304" s="48">
        <v>31324.89</v>
      </c>
    </row>
    <row r="305" spans="1:7" ht="15.75" customHeight="1">
      <c r="A305" s="161" t="s">
        <v>258</v>
      </c>
      <c r="B305" s="161" t="s">
        <v>254</v>
      </c>
      <c r="C305" s="161" t="s">
        <v>64</v>
      </c>
      <c r="D305" s="161">
        <v>32500</v>
      </c>
      <c r="E305" s="161">
        <v>15594.54</v>
      </c>
      <c r="F305" s="161">
        <v>32500</v>
      </c>
      <c r="G305" s="161">
        <v>15594.54</v>
      </c>
    </row>
    <row r="306" spans="1:7" ht="15.75" customHeight="1">
      <c r="A306" s="162"/>
      <c r="B306" s="162"/>
      <c r="C306" s="162"/>
      <c r="D306" s="162"/>
      <c r="E306" s="162"/>
      <c r="F306" s="162"/>
      <c r="G306" s="162"/>
    </row>
    <row r="307" spans="1:7" ht="15.75" customHeight="1">
      <c r="A307" s="161" t="s">
        <v>259</v>
      </c>
      <c r="B307" s="161" t="s">
        <v>252</v>
      </c>
      <c r="C307" s="161" t="s">
        <v>198</v>
      </c>
      <c r="D307" s="161">
        <v>3200</v>
      </c>
      <c r="E307" s="161">
        <v>1137.81</v>
      </c>
      <c r="F307" s="161">
        <v>0</v>
      </c>
      <c r="G307" s="161">
        <v>0</v>
      </c>
    </row>
    <row r="308" spans="1:7" ht="15.75" customHeight="1">
      <c r="A308" s="162"/>
      <c r="B308" s="162"/>
      <c r="C308" s="162"/>
      <c r="D308" s="162"/>
      <c r="E308" s="162"/>
      <c r="F308" s="162"/>
      <c r="G308" s="162"/>
    </row>
    <row r="309" spans="1:7" ht="15.75" customHeight="1">
      <c r="A309" s="161" t="s">
        <v>260</v>
      </c>
      <c r="B309" s="161" t="s">
        <v>252</v>
      </c>
      <c r="C309" s="161" t="s">
        <v>198</v>
      </c>
      <c r="D309" s="161">
        <v>1000</v>
      </c>
      <c r="E309" s="161">
        <v>258.74</v>
      </c>
      <c r="F309" s="161">
        <v>1000</v>
      </c>
      <c r="G309" s="161">
        <v>258.74</v>
      </c>
    </row>
    <row r="310" spans="1:7" ht="15.75" customHeight="1">
      <c r="A310" s="162"/>
      <c r="B310" s="162"/>
      <c r="C310" s="162"/>
      <c r="D310" s="162"/>
      <c r="E310" s="162"/>
      <c r="F310" s="162"/>
      <c r="G310" s="162"/>
    </row>
    <row r="311" spans="1:7" ht="15.75" customHeight="1">
      <c r="A311" s="161" t="s">
        <v>261</v>
      </c>
      <c r="B311" s="161" t="s">
        <v>252</v>
      </c>
      <c r="C311" s="161" t="s">
        <v>198</v>
      </c>
      <c r="D311" s="161">
        <v>620</v>
      </c>
      <c r="E311" s="161">
        <v>189.02</v>
      </c>
      <c r="F311" s="161">
        <v>620</v>
      </c>
      <c r="G311" s="161">
        <v>189.02</v>
      </c>
    </row>
    <row r="312" spans="1:7" ht="15.75" customHeight="1">
      <c r="A312" s="162"/>
      <c r="B312" s="162"/>
      <c r="C312" s="162"/>
      <c r="D312" s="162"/>
      <c r="E312" s="162"/>
      <c r="F312" s="162"/>
      <c r="G312" s="162"/>
    </row>
    <row r="313" spans="1:7" ht="28.5">
      <c r="A313" s="48" t="s">
        <v>78</v>
      </c>
      <c r="B313" s="48" t="s">
        <v>255</v>
      </c>
      <c r="C313" s="48">
        <v>642</v>
      </c>
      <c r="D313" s="48"/>
      <c r="E313" s="48">
        <v>17180.11</v>
      </c>
      <c r="F313" s="48"/>
      <c r="G313" s="48">
        <v>16042.3</v>
      </c>
    </row>
    <row r="314" spans="1:7">
      <c r="A314" s="203" t="s">
        <v>279</v>
      </c>
      <c r="B314" s="204"/>
      <c r="C314" s="204"/>
      <c r="D314" s="204"/>
      <c r="E314" s="204"/>
      <c r="F314" s="204"/>
      <c r="G314" s="205"/>
    </row>
    <row r="315" spans="1:7" ht="120">
      <c r="A315" s="81" t="s">
        <v>280</v>
      </c>
      <c r="B315" s="9" t="s">
        <v>281</v>
      </c>
      <c r="C315" s="131" t="s">
        <v>282</v>
      </c>
      <c r="D315" s="131" t="s">
        <v>52</v>
      </c>
      <c r="E315" s="83">
        <v>24336</v>
      </c>
      <c r="F315" s="84" t="s">
        <v>52</v>
      </c>
      <c r="G315" s="83">
        <v>24336</v>
      </c>
    </row>
    <row r="316" spans="1:7">
      <c r="A316" s="85"/>
      <c r="B316" s="86" t="s">
        <v>78</v>
      </c>
      <c r="C316" s="87"/>
      <c r="D316" s="87"/>
      <c r="E316" s="88">
        <f>E315</f>
        <v>24336</v>
      </c>
      <c r="F316" s="89"/>
      <c r="G316" s="87">
        <f>G315</f>
        <v>24336</v>
      </c>
    </row>
    <row r="317" spans="1:7" ht="15" customHeight="1">
      <c r="A317" s="206" t="s">
        <v>283</v>
      </c>
      <c r="B317" s="130" t="s">
        <v>284</v>
      </c>
      <c r="C317" s="131" t="s">
        <v>282</v>
      </c>
      <c r="D317" s="131">
        <v>4377</v>
      </c>
      <c r="E317" s="83">
        <v>1937.16</v>
      </c>
      <c r="F317" s="84">
        <v>4377</v>
      </c>
      <c r="G317" s="83">
        <v>1937.16</v>
      </c>
    </row>
    <row r="318" spans="1:7" ht="30">
      <c r="A318" s="207"/>
      <c r="B318" s="130" t="s">
        <v>285</v>
      </c>
      <c r="C318" s="131" t="s">
        <v>282</v>
      </c>
      <c r="D318" s="131">
        <v>1049</v>
      </c>
      <c r="E318" s="83">
        <v>4452.63</v>
      </c>
      <c r="F318" s="84">
        <v>1049</v>
      </c>
      <c r="G318" s="83">
        <v>4452.63</v>
      </c>
    </row>
    <row r="319" spans="1:7" ht="15" customHeight="1">
      <c r="A319" s="206" t="s">
        <v>286</v>
      </c>
      <c r="B319" s="130" t="s">
        <v>287</v>
      </c>
      <c r="C319" s="131" t="s">
        <v>282</v>
      </c>
      <c r="D319" s="131">
        <v>7868.29</v>
      </c>
      <c r="E319" s="83">
        <v>9128.7900000000009</v>
      </c>
      <c r="F319" s="84">
        <v>7869</v>
      </c>
      <c r="G319" s="83">
        <v>9128.7900000000009</v>
      </c>
    </row>
    <row r="320" spans="1:7">
      <c r="A320" s="207"/>
      <c r="B320" s="91" t="s">
        <v>288</v>
      </c>
      <c r="C320" s="92" t="s">
        <v>282</v>
      </c>
      <c r="D320" s="92">
        <v>864.61</v>
      </c>
      <c r="E320" s="93">
        <v>1421.42</v>
      </c>
      <c r="F320" s="94">
        <v>864.61</v>
      </c>
      <c r="G320" s="93">
        <v>1421.42</v>
      </c>
    </row>
    <row r="321" spans="1:7">
      <c r="A321" s="51"/>
      <c r="B321" s="86" t="s">
        <v>78</v>
      </c>
      <c r="C321" s="87"/>
      <c r="D321" s="87"/>
      <c r="E321" s="88">
        <v>16940</v>
      </c>
      <c r="F321" s="89"/>
      <c r="G321" s="87">
        <v>16940</v>
      </c>
    </row>
    <row r="322" spans="1:7" ht="45">
      <c r="A322" s="95" t="s">
        <v>289</v>
      </c>
      <c r="B322" s="130" t="s">
        <v>290</v>
      </c>
      <c r="C322" s="131" t="s">
        <v>291</v>
      </c>
      <c r="D322" s="131">
        <v>89.1</v>
      </c>
      <c r="E322" s="96">
        <v>500</v>
      </c>
      <c r="F322" s="84">
        <v>89.1</v>
      </c>
      <c r="G322" s="131">
        <v>500</v>
      </c>
    </row>
    <row r="323" spans="1:7" ht="30">
      <c r="A323" s="95" t="s">
        <v>292</v>
      </c>
      <c r="B323" s="130" t="s">
        <v>293</v>
      </c>
      <c r="C323" s="131" t="s">
        <v>291</v>
      </c>
      <c r="D323" s="131">
        <v>2</v>
      </c>
      <c r="E323" s="96">
        <v>190</v>
      </c>
      <c r="F323" s="84">
        <v>2</v>
      </c>
      <c r="G323" s="131">
        <v>190</v>
      </c>
    </row>
    <row r="324" spans="1:7" ht="30">
      <c r="A324" s="95" t="s">
        <v>294</v>
      </c>
      <c r="B324" s="130" t="s">
        <v>295</v>
      </c>
      <c r="C324" s="131" t="s">
        <v>291</v>
      </c>
      <c r="D324" s="131">
        <v>146.1</v>
      </c>
      <c r="E324" s="96">
        <v>302.7</v>
      </c>
      <c r="F324" s="84">
        <v>146.1</v>
      </c>
      <c r="G324" s="131">
        <v>302.7</v>
      </c>
    </row>
    <row r="325" spans="1:7" ht="30">
      <c r="A325" s="95" t="s">
        <v>296</v>
      </c>
      <c r="B325" s="130" t="s">
        <v>297</v>
      </c>
      <c r="C325" s="131" t="s">
        <v>291</v>
      </c>
      <c r="D325" s="131">
        <v>115.7</v>
      </c>
      <c r="E325" s="96">
        <v>492.7</v>
      </c>
      <c r="F325" s="84">
        <v>115.7</v>
      </c>
      <c r="G325" s="131">
        <v>492.7</v>
      </c>
    </row>
    <row r="326" spans="1:7" ht="30">
      <c r="A326" s="95" t="s">
        <v>298</v>
      </c>
      <c r="B326" s="130" t="s">
        <v>299</v>
      </c>
      <c r="C326" s="131" t="s">
        <v>291</v>
      </c>
      <c r="D326" s="97">
        <v>4225.1899999999996</v>
      </c>
      <c r="E326" s="98">
        <v>2772.3</v>
      </c>
      <c r="F326" s="99">
        <v>4225.1899999999996</v>
      </c>
      <c r="G326" s="97">
        <v>2772.3</v>
      </c>
    </row>
    <row r="327" spans="1:7" ht="30">
      <c r="A327" s="95" t="s">
        <v>300</v>
      </c>
      <c r="B327" s="130" t="s">
        <v>301</v>
      </c>
      <c r="C327" s="131" t="s">
        <v>302</v>
      </c>
      <c r="D327" s="131" t="s">
        <v>52</v>
      </c>
      <c r="E327" s="96">
        <v>920</v>
      </c>
      <c r="F327" s="84" t="s">
        <v>52</v>
      </c>
      <c r="G327" s="131">
        <v>920</v>
      </c>
    </row>
    <row r="328" spans="1:7" ht="60">
      <c r="A328" s="95" t="s">
        <v>303</v>
      </c>
      <c r="B328" s="130" t="s">
        <v>304</v>
      </c>
      <c r="C328" s="131" t="s">
        <v>302</v>
      </c>
      <c r="D328" s="131" t="s">
        <v>52</v>
      </c>
      <c r="E328" s="96">
        <v>879.6</v>
      </c>
      <c r="F328" s="84" t="s">
        <v>52</v>
      </c>
      <c r="G328" s="131">
        <v>879.6</v>
      </c>
    </row>
    <row r="329" spans="1:7" ht="45">
      <c r="A329" s="95" t="s">
        <v>305</v>
      </c>
      <c r="B329" s="130" t="s">
        <v>306</v>
      </c>
      <c r="C329" s="131" t="s">
        <v>302</v>
      </c>
      <c r="D329" s="131" t="s">
        <v>52</v>
      </c>
      <c r="E329" s="96">
        <v>780</v>
      </c>
      <c r="F329" s="84" t="s">
        <v>52</v>
      </c>
      <c r="G329" s="131">
        <v>780</v>
      </c>
    </row>
    <row r="330" spans="1:7">
      <c r="A330" s="100"/>
      <c r="B330" s="130" t="s">
        <v>307</v>
      </c>
      <c r="C330" s="131" t="s">
        <v>282</v>
      </c>
      <c r="D330" s="97">
        <v>4724.8999999999996</v>
      </c>
      <c r="E330" s="98">
        <v>1653.1</v>
      </c>
      <c r="F330" s="99">
        <v>4724.8999999999996</v>
      </c>
      <c r="G330" s="97">
        <v>1653.1</v>
      </c>
    </row>
    <row r="331" spans="1:7" ht="30">
      <c r="A331" s="95" t="s">
        <v>308</v>
      </c>
      <c r="B331" s="90" t="s">
        <v>309</v>
      </c>
      <c r="C331" s="82" t="s">
        <v>282</v>
      </c>
      <c r="D331" s="101">
        <v>167</v>
      </c>
      <c r="E331" s="102">
        <v>363.5</v>
      </c>
      <c r="F331" s="103">
        <v>167</v>
      </c>
      <c r="G331" s="101">
        <v>363.5</v>
      </c>
    </row>
    <row r="332" spans="1:7">
      <c r="A332" s="206" t="s">
        <v>310</v>
      </c>
      <c r="B332" s="208" t="s">
        <v>311</v>
      </c>
      <c r="C332" s="82" t="s">
        <v>282</v>
      </c>
      <c r="D332" s="101">
        <v>58</v>
      </c>
      <c r="E332" s="102">
        <v>859.7</v>
      </c>
      <c r="F332" s="84">
        <v>58</v>
      </c>
      <c r="G332" s="82">
        <v>859.7</v>
      </c>
    </row>
    <row r="333" spans="1:7" ht="18">
      <c r="A333" s="207"/>
      <c r="B333" s="208"/>
      <c r="C333" s="105" t="s">
        <v>340</v>
      </c>
      <c r="D333" s="101">
        <v>812</v>
      </c>
      <c r="E333" s="106" t="s">
        <v>52</v>
      </c>
      <c r="F333" s="84">
        <v>829.1</v>
      </c>
      <c r="G333" s="82" t="s">
        <v>52</v>
      </c>
    </row>
    <row r="334" spans="1:7" ht="30">
      <c r="A334" s="95" t="s">
        <v>312</v>
      </c>
      <c r="B334" s="90" t="s">
        <v>313</v>
      </c>
      <c r="C334" s="82" t="s">
        <v>282</v>
      </c>
      <c r="D334" s="97">
        <v>86.1</v>
      </c>
      <c r="E334" s="98">
        <v>3142.7</v>
      </c>
      <c r="F334" s="99">
        <v>86.1</v>
      </c>
      <c r="G334" s="97">
        <v>3142.7</v>
      </c>
    </row>
    <row r="335" spans="1:7" ht="45">
      <c r="A335" s="95" t="s">
        <v>314</v>
      </c>
      <c r="B335" s="90" t="s">
        <v>315</v>
      </c>
      <c r="C335" s="82" t="s">
        <v>282</v>
      </c>
      <c r="D335" s="97">
        <v>2401.3000000000002</v>
      </c>
      <c r="E335" s="98">
        <v>6271.5</v>
      </c>
      <c r="F335" s="99">
        <v>2401.3000000000002</v>
      </c>
      <c r="G335" s="97">
        <v>6271.5</v>
      </c>
    </row>
    <row r="336" spans="1:7" ht="30">
      <c r="A336" s="95" t="s">
        <v>316</v>
      </c>
      <c r="B336" s="82" t="s">
        <v>317</v>
      </c>
      <c r="C336" s="82" t="s">
        <v>282</v>
      </c>
      <c r="D336" s="97">
        <v>177.2</v>
      </c>
      <c r="E336" s="98">
        <v>1366.3</v>
      </c>
      <c r="F336" s="99">
        <v>177.2</v>
      </c>
      <c r="G336" s="97">
        <v>1366.3</v>
      </c>
    </row>
    <row r="337" spans="1:7" ht="30">
      <c r="A337" s="95" t="s">
        <v>318</v>
      </c>
      <c r="B337" s="90" t="s">
        <v>319</v>
      </c>
      <c r="C337" s="82" t="s">
        <v>282</v>
      </c>
      <c r="D337" s="97">
        <v>90.8</v>
      </c>
      <c r="E337" s="98">
        <v>1189.5</v>
      </c>
      <c r="F337" s="99">
        <v>90.8</v>
      </c>
      <c r="G337" s="97">
        <v>1189.5</v>
      </c>
    </row>
    <row r="338" spans="1:7">
      <c r="A338" s="206" t="s">
        <v>320</v>
      </c>
      <c r="B338" s="209" t="s">
        <v>321</v>
      </c>
      <c r="C338" s="108" t="s">
        <v>282</v>
      </c>
      <c r="D338" s="97">
        <v>271.89999999999998</v>
      </c>
      <c r="E338" s="106" t="s">
        <v>52</v>
      </c>
      <c r="F338" s="99">
        <v>271.89999999999998</v>
      </c>
      <c r="G338" s="109" t="s">
        <v>52</v>
      </c>
    </row>
    <row r="339" spans="1:7" ht="18">
      <c r="A339" s="207"/>
      <c r="B339" s="209"/>
      <c r="C339" s="105" t="s">
        <v>340</v>
      </c>
      <c r="D339" s="97">
        <v>2072.9</v>
      </c>
      <c r="E339" s="98">
        <v>1970</v>
      </c>
      <c r="F339" s="99">
        <v>2072.9</v>
      </c>
      <c r="G339" s="97">
        <v>1970</v>
      </c>
    </row>
    <row r="340" spans="1:7" ht="30">
      <c r="A340" s="95" t="s">
        <v>322</v>
      </c>
      <c r="B340" s="90" t="s">
        <v>323</v>
      </c>
      <c r="C340" s="82" t="s">
        <v>282</v>
      </c>
      <c r="D340" s="97">
        <v>6.5</v>
      </c>
      <c r="E340" s="98">
        <v>520</v>
      </c>
      <c r="F340" s="99">
        <v>6.5</v>
      </c>
      <c r="G340" s="97">
        <v>520</v>
      </c>
    </row>
    <row r="341" spans="1:7" ht="30">
      <c r="A341" s="95" t="s">
        <v>324</v>
      </c>
      <c r="B341" s="90" t="s">
        <v>325</v>
      </c>
      <c r="C341" s="82" t="s">
        <v>282</v>
      </c>
      <c r="D341" s="97">
        <v>18.8</v>
      </c>
      <c r="E341" s="98">
        <v>470</v>
      </c>
      <c r="F341" s="99">
        <v>18.8</v>
      </c>
      <c r="G341" s="97">
        <v>470</v>
      </c>
    </row>
    <row r="342" spans="1:7" ht="60">
      <c r="A342" s="95" t="s">
        <v>326</v>
      </c>
      <c r="B342" s="90" t="s">
        <v>327</v>
      </c>
      <c r="C342" s="82" t="s">
        <v>282</v>
      </c>
      <c r="D342" s="97">
        <v>1216.5</v>
      </c>
      <c r="E342" s="98">
        <v>1275</v>
      </c>
      <c r="F342" s="99">
        <v>1216.5</v>
      </c>
      <c r="G342" s="97">
        <v>1275</v>
      </c>
    </row>
    <row r="343" spans="1:7" ht="30">
      <c r="A343" s="95" t="s">
        <v>328</v>
      </c>
      <c r="B343" s="104" t="s">
        <v>329</v>
      </c>
      <c r="C343" s="107" t="s">
        <v>282</v>
      </c>
      <c r="D343" s="97">
        <v>237.5</v>
      </c>
      <c r="E343" s="98">
        <v>250</v>
      </c>
      <c r="F343" s="99">
        <v>237.5</v>
      </c>
      <c r="G343" s="97">
        <v>250</v>
      </c>
    </row>
    <row r="344" spans="1:7" ht="30">
      <c r="A344" s="95" t="s">
        <v>330</v>
      </c>
      <c r="B344" s="104" t="s">
        <v>331</v>
      </c>
      <c r="C344" s="107" t="s">
        <v>282</v>
      </c>
      <c r="D344" s="97">
        <v>25</v>
      </c>
      <c r="E344" s="98">
        <v>27</v>
      </c>
      <c r="F344" s="99">
        <v>25</v>
      </c>
      <c r="G344" s="97">
        <v>27</v>
      </c>
    </row>
    <row r="345" spans="1:7" ht="30">
      <c r="A345" s="95" t="s">
        <v>332</v>
      </c>
      <c r="B345" s="104" t="s">
        <v>333</v>
      </c>
      <c r="C345" s="107" t="s">
        <v>282</v>
      </c>
      <c r="D345" s="97">
        <v>175095.23</v>
      </c>
      <c r="E345" s="98">
        <v>2800</v>
      </c>
      <c r="F345" s="99">
        <v>175095.23</v>
      </c>
      <c r="G345" s="97">
        <v>2800</v>
      </c>
    </row>
    <row r="346" spans="1:7">
      <c r="A346" s="28"/>
      <c r="B346" s="110" t="s">
        <v>78</v>
      </c>
      <c r="C346" s="110"/>
      <c r="D346" s="110"/>
      <c r="E346" s="111">
        <f>SUM(E322:E345)</f>
        <v>28995.600000000002</v>
      </c>
      <c r="F346" s="112"/>
      <c r="G346" s="110">
        <f>SUM(G322:G345)</f>
        <v>28995.600000000002</v>
      </c>
    </row>
    <row r="347" spans="1:7">
      <c r="A347" s="210" t="s">
        <v>334</v>
      </c>
      <c r="B347" s="210"/>
      <c r="C347" s="210"/>
      <c r="D347" s="210"/>
      <c r="E347" s="210"/>
      <c r="F347" s="210"/>
      <c r="G347" s="210"/>
    </row>
    <row r="348" spans="1:7" ht="27" customHeight="1">
      <c r="A348" s="52" t="s">
        <v>269</v>
      </c>
      <c r="B348" s="53" t="s">
        <v>70</v>
      </c>
      <c r="C348" s="51" t="s">
        <v>235</v>
      </c>
      <c r="D348" s="51">
        <v>37</v>
      </c>
      <c r="E348" s="51">
        <v>598</v>
      </c>
      <c r="F348" s="51">
        <v>37</v>
      </c>
      <c r="G348" s="51">
        <v>598</v>
      </c>
    </row>
    <row r="349" spans="1:7" ht="30">
      <c r="A349" s="52" t="s">
        <v>335</v>
      </c>
      <c r="B349" s="53" t="s">
        <v>336</v>
      </c>
      <c r="C349" s="51" t="s">
        <v>235</v>
      </c>
      <c r="D349" s="51">
        <v>30325</v>
      </c>
      <c r="E349" s="51">
        <v>12948</v>
      </c>
      <c r="F349" s="51">
        <v>30325</v>
      </c>
      <c r="G349" s="51">
        <v>12948</v>
      </c>
    </row>
    <row r="350" spans="1:7" ht="23.25" customHeight="1">
      <c r="A350" s="52" t="s">
        <v>337</v>
      </c>
      <c r="B350" s="53" t="s">
        <v>338</v>
      </c>
      <c r="C350" s="51" t="s">
        <v>235</v>
      </c>
      <c r="D350" s="51">
        <v>30362</v>
      </c>
      <c r="E350" s="51">
        <v>1097</v>
      </c>
      <c r="F350" s="51">
        <v>30362</v>
      </c>
      <c r="G350" s="51">
        <v>1097</v>
      </c>
    </row>
    <row r="351" spans="1:7">
      <c r="A351" s="54" t="s">
        <v>339</v>
      </c>
      <c r="B351" s="31"/>
      <c r="C351" s="31"/>
      <c r="D351" s="31"/>
      <c r="E351" s="31">
        <v>14643</v>
      </c>
      <c r="F351" s="31"/>
      <c r="G351" s="31">
        <v>14643</v>
      </c>
    </row>
    <row r="352" spans="1:7">
      <c r="A352" s="155" t="s">
        <v>341</v>
      </c>
      <c r="B352" s="156"/>
      <c r="C352" s="156"/>
      <c r="D352" s="156"/>
      <c r="E352" s="156"/>
      <c r="F352" s="156"/>
      <c r="G352" s="157"/>
    </row>
    <row r="353" spans="1:7" ht="30">
      <c r="A353" s="113" t="s">
        <v>342</v>
      </c>
      <c r="B353" s="53" t="s">
        <v>343</v>
      </c>
      <c r="C353" s="51" t="s">
        <v>235</v>
      </c>
      <c r="D353" s="51">
        <v>1000</v>
      </c>
      <c r="E353" s="51">
        <v>322.7</v>
      </c>
      <c r="F353" s="51">
        <v>1000</v>
      </c>
      <c r="G353" s="51">
        <v>322.7</v>
      </c>
    </row>
    <row r="354" spans="1:7" ht="60">
      <c r="A354" s="113" t="s">
        <v>344</v>
      </c>
      <c r="B354" s="53" t="s">
        <v>345</v>
      </c>
      <c r="C354" s="51" t="s">
        <v>235</v>
      </c>
      <c r="D354" s="51">
        <v>1</v>
      </c>
      <c r="E354" s="51">
        <v>974.8</v>
      </c>
      <c r="F354" s="51">
        <v>1</v>
      </c>
      <c r="G354" s="51">
        <v>974.8</v>
      </c>
    </row>
    <row r="355" spans="1:7" ht="45">
      <c r="A355" s="113" t="s">
        <v>346</v>
      </c>
      <c r="B355" s="53" t="s">
        <v>347</v>
      </c>
      <c r="C355" s="51" t="s">
        <v>235</v>
      </c>
      <c r="D355" s="51">
        <v>2</v>
      </c>
      <c r="E355" s="51">
        <v>2603.3000000000002</v>
      </c>
      <c r="F355" s="51">
        <v>2</v>
      </c>
      <c r="G355" s="51">
        <v>2067.4</v>
      </c>
    </row>
    <row r="356" spans="1:7" ht="75">
      <c r="A356" s="113" t="s">
        <v>348</v>
      </c>
      <c r="B356" s="53" t="s">
        <v>349</v>
      </c>
      <c r="C356" s="51" t="s">
        <v>235</v>
      </c>
      <c r="D356" s="51">
        <v>1</v>
      </c>
      <c r="E356" s="51">
        <v>1029.8</v>
      </c>
      <c r="F356" s="51">
        <v>1</v>
      </c>
      <c r="G356" s="51">
        <v>1029.8</v>
      </c>
    </row>
    <row r="357" spans="1:7" ht="45">
      <c r="A357" s="113" t="s">
        <v>350</v>
      </c>
      <c r="B357" s="53" t="s">
        <v>351</v>
      </c>
      <c r="C357" s="51" t="s">
        <v>235</v>
      </c>
      <c r="D357" s="51">
        <v>1</v>
      </c>
      <c r="E357" s="51">
        <v>155.9</v>
      </c>
      <c r="F357" s="51">
        <v>1</v>
      </c>
      <c r="G357" s="51">
        <v>155.9</v>
      </c>
    </row>
    <row r="358" spans="1:7" ht="60">
      <c r="A358" s="113" t="s">
        <v>352</v>
      </c>
      <c r="B358" s="53" t="s">
        <v>353</v>
      </c>
      <c r="C358" s="51" t="s">
        <v>235</v>
      </c>
      <c r="D358" s="51">
        <v>1</v>
      </c>
      <c r="E358" s="51">
        <v>453.7</v>
      </c>
      <c r="F358" s="51">
        <v>1</v>
      </c>
      <c r="G358" s="51">
        <v>453.7</v>
      </c>
    </row>
    <row r="359" spans="1:7" ht="75">
      <c r="A359" s="113" t="s">
        <v>354</v>
      </c>
      <c r="B359" s="53" t="s">
        <v>349</v>
      </c>
      <c r="C359" s="51" t="s">
        <v>235</v>
      </c>
      <c r="D359" s="51">
        <v>1</v>
      </c>
      <c r="E359" s="51">
        <v>9577.5</v>
      </c>
      <c r="F359" s="51">
        <v>1</v>
      </c>
      <c r="G359" s="51">
        <v>8570.2000000000007</v>
      </c>
    </row>
    <row r="360" spans="1:7">
      <c r="A360" s="158" t="s">
        <v>355</v>
      </c>
      <c r="B360" s="159"/>
      <c r="C360" s="159"/>
      <c r="D360" s="159"/>
      <c r="E360" s="159"/>
      <c r="F360" s="159"/>
      <c r="G360" s="160"/>
    </row>
    <row r="361" spans="1:7" ht="75">
      <c r="A361" s="113" t="s">
        <v>356</v>
      </c>
      <c r="B361" s="53" t="s">
        <v>357</v>
      </c>
      <c r="C361" s="11" t="s">
        <v>235</v>
      </c>
      <c r="D361" s="114">
        <v>360000</v>
      </c>
      <c r="E361" s="115">
        <v>22675</v>
      </c>
      <c r="F361" s="114">
        <v>361612</v>
      </c>
      <c r="G361" s="115">
        <v>21961</v>
      </c>
    </row>
    <row r="362" spans="1:7">
      <c r="A362" s="158" t="s">
        <v>358</v>
      </c>
      <c r="B362" s="159"/>
      <c r="C362" s="159"/>
      <c r="D362" s="159"/>
      <c r="E362" s="159"/>
      <c r="F362" s="159"/>
      <c r="G362" s="160"/>
    </row>
    <row r="363" spans="1:7" ht="60">
      <c r="A363" s="116" t="s">
        <v>359</v>
      </c>
      <c r="B363" s="117" t="s">
        <v>360</v>
      </c>
      <c r="C363" s="118" t="s">
        <v>361</v>
      </c>
      <c r="D363" s="119">
        <v>1307</v>
      </c>
      <c r="E363" s="120">
        <v>2739</v>
      </c>
      <c r="F363" s="119">
        <v>1333</v>
      </c>
      <c r="G363" s="120">
        <v>2739</v>
      </c>
    </row>
    <row r="364" spans="1:7">
      <c r="A364" s="227" t="s">
        <v>376</v>
      </c>
      <c r="B364" s="228"/>
      <c r="C364" s="228"/>
      <c r="D364" s="228"/>
      <c r="E364" s="228"/>
      <c r="F364" s="228"/>
      <c r="G364" s="229"/>
    </row>
    <row r="365" spans="1:7" ht="73.5" customHeight="1">
      <c r="A365" s="224" t="s">
        <v>367</v>
      </c>
      <c r="B365" s="225" t="s">
        <v>368</v>
      </c>
      <c r="C365" s="224"/>
      <c r="D365" s="224"/>
      <c r="E365" s="226"/>
      <c r="F365" s="224"/>
      <c r="G365" s="226"/>
    </row>
    <row r="366" spans="1:7" ht="25.5" customHeight="1">
      <c r="A366" s="224"/>
      <c r="B366" s="225"/>
      <c r="C366" s="224"/>
      <c r="D366" s="224"/>
      <c r="E366" s="226"/>
      <c r="F366" s="224"/>
      <c r="G366" s="226"/>
    </row>
    <row r="367" spans="1:7">
      <c r="A367" s="121">
        <v>744</v>
      </c>
      <c r="B367" s="122" t="s">
        <v>369</v>
      </c>
      <c r="C367" s="121" t="s">
        <v>370</v>
      </c>
      <c r="D367" s="121">
        <v>100</v>
      </c>
      <c r="E367" s="226">
        <v>209.56</v>
      </c>
      <c r="F367" s="121">
        <v>100</v>
      </c>
      <c r="G367" s="226">
        <v>209.56</v>
      </c>
    </row>
    <row r="368" spans="1:7" ht="25.5">
      <c r="A368" s="121">
        <v>642</v>
      </c>
      <c r="B368" s="122" t="s">
        <v>371</v>
      </c>
      <c r="C368" s="121" t="s">
        <v>372</v>
      </c>
      <c r="D368" s="121">
        <v>40</v>
      </c>
      <c r="E368" s="226"/>
      <c r="F368" s="121">
        <v>40</v>
      </c>
      <c r="G368" s="226"/>
    </row>
    <row r="369" spans="1:7" ht="35.25" customHeight="1">
      <c r="A369" s="224" t="s">
        <v>367</v>
      </c>
      <c r="B369" s="225" t="s">
        <v>373</v>
      </c>
      <c r="C369" s="224"/>
      <c r="D369" s="224"/>
      <c r="E369" s="226"/>
      <c r="F369" s="224"/>
      <c r="G369" s="226"/>
    </row>
    <row r="370" spans="1:7">
      <c r="A370" s="224"/>
      <c r="B370" s="225"/>
      <c r="C370" s="224"/>
      <c r="D370" s="224"/>
      <c r="E370" s="226"/>
      <c r="F370" s="224"/>
      <c r="G370" s="226"/>
    </row>
    <row r="371" spans="1:7">
      <c r="A371" s="121">
        <v>744</v>
      </c>
      <c r="B371" s="122" t="s">
        <v>369</v>
      </c>
      <c r="C371" s="121" t="s">
        <v>370</v>
      </c>
      <c r="D371" s="121">
        <v>100</v>
      </c>
      <c r="E371" s="230">
        <v>1781.26</v>
      </c>
      <c r="F371" s="121">
        <v>100</v>
      </c>
      <c r="G371" s="230">
        <v>1781.26</v>
      </c>
    </row>
    <row r="372" spans="1:7" ht="25.5">
      <c r="A372" s="121">
        <v>642</v>
      </c>
      <c r="B372" s="122" t="s">
        <v>371</v>
      </c>
      <c r="C372" s="121" t="s">
        <v>372</v>
      </c>
      <c r="D372" s="121">
        <v>80</v>
      </c>
      <c r="E372" s="230"/>
      <c r="F372" s="121">
        <v>80</v>
      </c>
      <c r="G372" s="230"/>
    </row>
    <row r="373" spans="1:7" ht="60.75" customHeight="1">
      <c r="A373" s="224" t="s">
        <v>374</v>
      </c>
      <c r="B373" s="225" t="s">
        <v>375</v>
      </c>
      <c r="C373" s="224"/>
      <c r="D373" s="224"/>
      <c r="E373" s="226"/>
      <c r="F373" s="224"/>
      <c r="G373" s="226"/>
    </row>
    <row r="374" spans="1:7">
      <c r="A374" s="224"/>
      <c r="B374" s="225"/>
      <c r="C374" s="224"/>
      <c r="D374" s="224"/>
      <c r="E374" s="226"/>
      <c r="F374" s="224"/>
      <c r="G374" s="226"/>
    </row>
    <row r="375" spans="1:7">
      <c r="A375" s="121">
        <v>744</v>
      </c>
      <c r="B375" s="122" t="s">
        <v>369</v>
      </c>
      <c r="C375" s="121" t="s">
        <v>370</v>
      </c>
      <c r="D375" s="121">
        <v>100</v>
      </c>
      <c r="E375" s="230">
        <v>8487.18</v>
      </c>
      <c r="F375" s="121">
        <v>100</v>
      </c>
      <c r="G375" s="230">
        <v>8487.18</v>
      </c>
    </row>
    <row r="376" spans="1:7">
      <c r="A376" s="224">
        <v>642</v>
      </c>
      <c r="B376" s="225" t="s">
        <v>371</v>
      </c>
      <c r="C376" s="224" t="s">
        <v>372</v>
      </c>
      <c r="D376" s="224">
        <v>15</v>
      </c>
      <c r="E376" s="230"/>
      <c r="F376" s="224">
        <v>19</v>
      </c>
      <c r="G376" s="230"/>
    </row>
    <row r="377" spans="1:7">
      <c r="A377" s="224"/>
      <c r="B377" s="225"/>
      <c r="C377" s="224"/>
      <c r="D377" s="224"/>
      <c r="E377" s="230"/>
      <c r="F377" s="224"/>
      <c r="G377" s="230"/>
    </row>
    <row r="378" spans="1:7">
      <c r="A378" s="121"/>
      <c r="B378" s="121"/>
      <c r="C378" s="123" t="s">
        <v>78</v>
      </c>
      <c r="D378" s="124" t="s">
        <v>60</v>
      </c>
      <c r="E378" s="125">
        <v>10478</v>
      </c>
      <c r="F378" s="124" t="s">
        <v>60</v>
      </c>
      <c r="G378" s="125">
        <v>10478</v>
      </c>
    </row>
  </sheetData>
  <mergeCells count="156">
    <mergeCell ref="A364:G364"/>
    <mergeCell ref="A373:A374"/>
    <mergeCell ref="B373:B374"/>
    <mergeCell ref="C373:C374"/>
    <mergeCell ref="D373:D374"/>
    <mergeCell ref="E373:E374"/>
    <mergeCell ref="F373:F374"/>
    <mergeCell ref="G373:G374"/>
    <mergeCell ref="E375:E377"/>
    <mergeCell ref="G375:G377"/>
    <mergeCell ref="A376:A377"/>
    <mergeCell ref="B376:B377"/>
    <mergeCell ref="C376:C377"/>
    <mergeCell ref="D376:D377"/>
    <mergeCell ref="F376:F377"/>
    <mergeCell ref="A369:A370"/>
    <mergeCell ref="B369:B370"/>
    <mergeCell ref="C369:C370"/>
    <mergeCell ref="D369:D370"/>
    <mergeCell ref="E369:E370"/>
    <mergeCell ref="F369:F370"/>
    <mergeCell ref="G369:G370"/>
    <mergeCell ref="E371:E372"/>
    <mergeCell ref="G371:G372"/>
    <mergeCell ref="A365:A366"/>
    <mergeCell ref="B365:B366"/>
    <mergeCell ref="C365:C366"/>
    <mergeCell ref="D365:D366"/>
    <mergeCell ref="E365:E366"/>
    <mergeCell ref="F365:F366"/>
    <mergeCell ref="G365:G366"/>
    <mergeCell ref="E367:E368"/>
    <mergeCell ref="G367:G368"/>
    <mergeCell ref="A314:G314"/>
    <mergeCell ref="A317:A318"/>
    <mergeCell ref="A319:A320"/>
    <mergeCell ref="A332:A333"/>
    <mergeCell ref="B332:B333"/>
    <mergeCell ref="A338:A339"/>
    <mergeCell ref="B338:B339"/>
    <mergeCell ref="A347:G347"/>
    <mergeCell ref="A1:G1"/>
    <mergeCell ref="A2:G2"/>
    <mergeCell ref="A3:F3"/>
    <mergeCell ref="A18:G18"/>
    <mergeCell ref="A20:C20"/>
    <mergeCell ref="A17:C17"/>
    <mergeCell ref="A7:G7"/>
    <mergeCell ref="A5:B5"/>
    <mergeCell ref="C5:C6"/>
    <mergeCell ref="D5:E5"/>
    <mergeCell ref="F5:G5"/>
    <mergeCell ref="A33:G33"/>
    <mergeCell ref="E34:E35"/>
    <mergeCell ref="G34:G35"/>
    <mergeCell ref="A36:G36"/>
    <mergeCell ref="E37:E38"/>
    <mergeCell ref="G37:G38"/>
    <mergeCell ref="A21:G21"/>
    <mergeCell ref="A29:G29"/>
    <mergeCell ref="A30:G30"/>
    <mergeCell ref="E31:E32"/>
    <mergeCell ref="G31:G32"/>
    <mergeCell ref="A154:G154"/>
    <mergeCell ref="A156:A157"/>
    <mergeCell ref="B156:B157"/>
    <mergeCell ref="C156:C157"/>
    <mergeCell ref="D156:D157"/>
    <mergeCell ref="E156:E157"/>
    <mergeCell ref="F156:F157"/>
    <mergeCell ref="G156:G157"/>
    <mergeCell ref="A39:G39"/>
    <mergeCell ref="A42:G42"/>
    <mergeCell ref="A50:G50"/>
    <mergeCell ref="A66:G66"/>
    <mergeCell ref="A143:G143"/>
    <mergeCell ref="F159:F161"/>
    <mergeCell ref="G159:G161"/>
    <mergeCell ref="A162:A163"/>
    <mergeCell ref="B162:B163"/>
    <mergeCell ref="C162:C163"/>
    <mergeCell ref="D162:D163"/>
    <mergeCell ref="E162:E163"/>
    <mergeCell ref="F162:F163"/>
    <mergeCell ref="G162:G163"/>
    <mergeCell ref="A159:A161"/>
    <mergeCell ref="B159:B161"/>
    <mergeCell ref="C159:C161"/>
    <mergeCell ref="D159:D161"/>
    <mergeCell ref="E159:E161"/>
    <mergeCell ref="G164:G166"/>
    <mergeCell ref="A173:A174"/>
    <mergeCell ref="B173:B174"/>
    <mergeCell ref="C173:C174"/>
    <mergeCell ref="D173:D174"/>
    <mergeCell ref="E173:E174"/>
    <mergeCell ref="F173:F174"/>
    <mergeCell ref="G173:G174"/>
    <mergeCell ref="A164:A166"/>
    <mergeCell ref="B164:B166"/>
    <mergeCell ref="C164:C166"/>
    <mergeCell ref="D164:D166"/>
    <mergeCell ref="F164:F166"/>
    <mergeCell ref="A175:G175"/>
    <mergeCell ref="A297:G297"/>
    <mergeCell ref="G298:G299"/>
    <mergeCell ref="B300:B301"/>
    <mergeCell ref="C300:C301"/>
    <mergeCell ref="D300:D301"/>
    <mergeCell ref="E300:E301"/>
    <mergeCell ref="F300:F301"/>
    <mergeCell ref="G300:G301"/>
    <mergeCell ref="A298:A299"/>
    <mergeCell ref="C298:C299"/>
    <mergeCell ref="D298:D299"/>
    <mergeCell ref="E298:E299"/>
    <mergeCell ref="F298:F299"/>
    <mergeCell ref="D307:D308"/>
    <mergeCell ref="E307:E308"/>
    <mergeCell ref="F307:F308"/>
    <mergeCell ref="G302:G303"/>
    <mergeCell ref="B305:B306"/>
    <mergeCell ref="C305:C306"/>
    <mergeCell ref="D305:D306"/>
    <mergeCell ref="E305:E306"/>
    <mergeCell ref="F305:F306"/>
    <mergeCell ref="G305:G306"/>
    <mergeCell ref="B302:B303"/>
    <mergeCell ref="C302:C303"/>
    <mergeCell ref="D302:D303"/>
    <mergeCell ref="E302:E303"/>
    <mergeCell ref="F302:F303"/>
    <mergeCell ref="A352:G352"/>
    <mergeCell ref="A360:G360"/>
    <mergeCell ref="A362:G362"/>
    <mergeCell ref="G311:G312"/>
    <mergeCell ref="A305:A306"/>
    <mergeCell ref="A300:A301"/>
    <mergeCell ref="A302:A303"/>
    <mergeCell ref="A307:A308"/>
    <mergeCell ref="A309:A310"/>
    <mergeCell ref="A311:A312"/>
    <mergeCell ref="B311:B312"/>
    <mergeCell ref="C311:C312"/>
    <mergeCell ref="D311:D312"/>
    <mergeCell ref="E311:E312"/>
    <mergeCell ref="F311:F312"/>
    <mergeCell ref="G307:G308"/>
    <mergeCell ref="B309:B310"/>
    <mergeCell ref="C309:C310"/>
    <mergeCell ref="D309:D310"/>
    <mergeCell ref="E309:E310"/>
    <mergeCell ref="F309:F310"/>
    <mergeCell ref="G309:G310"/>
    <mergeCell ref="B307:B308"/>
    <mergeCell ref="C307:C308"/>
  </mergeCells>
  <pageMargins left="0.7" right="0.7" top="0.75" bottom="0.75" header="0.3" footer="0.3"/>
  <pageSetup paperSize="9" scale="52" orientation="portrait" r:id="rId1"/>
  <headerFooter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Олива Людмила Вильфредовна</dc:creator>
  <cp:lastModifiedBy>Фетисова Екатерина Сергеевна</cp:lastModifiedBy>
  <cp:lastPrinted>2017-06-16T13:01:12Z</cp:lastPrinted>
  <dcterms:created xsi:type="dcterms:W3CDTF">2017-06-16T12:09:32Z</dcterms:created>
  <dcterms:modified xsi:type="dcterms:W3CDTF">2017-06-19T12:08:30Z</dcterms:modified>
</cp:coreProperties>
</file>