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M8" i="1"/>
  <c r="M48" s="1"/>
  <c r="K8"/>
  <c r="H23"/>
  <c r="M24"/>
  <c r="K24"/>
  <c r="H24"/>
  <c r="M44"/>
  <c r="K44"/>
  <c r="H44"/>
  <c r="M36"/>
  <c r="K36"/>
  <c r="K48" s="1"/>
  <c r="I36"/>
  <c r="J36" s="1"/>
  <c r="J48" s="1"/>
  <c r="L36"/>
  <c r="H36"/>
  <c r="L8"/>
  <c r="I8"/>
  <c r="J8"/>
  <c r="H22"/>
  <c r="I24"/>
  <c r="I48" s="1"/>
  <c r="L24"/>
  <c r="L48"/>
  <c r="J44"/>
  <c r="E48"/>
  <c r="F48"/>
  <c r="H19"/>
  <c r="H17"/>
  <c r="H8" s="1"/>
  <c r="H48" s="1"/>
  <c r="G48"/>
</calcChain>
</file>

<file path=xl/sharedStrings.xml><?xml version="1.0" encoding="utf-8"?>
<sst xmlns="http://schemas.openxmlformats.org/spreadsheetml/2006/main" count="187" uniqueCount="84">
  <si>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</si>
  <si>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</si>
  <si>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</si>
  <si>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</si>
  <si>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</si>
  <si>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</si>
  <si>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</si>
  <si>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</si>
  <si>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</si>
  <si>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</si>
  <si>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</si>
  <si>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</si>
  <si>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</si>
  <si>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</si>
  <si>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</si>
  <si>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</si>
  <si>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</si>
  <si>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</si>
  <si>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</si>
  <si>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</si>
  <si>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</si>
  <si>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</si>
  <si>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</si>
  <si>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</si>
  <si>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</si>
  <si>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</si>
  <si>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</si>
  <si>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</si>
  <si>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</si>
  <si>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</si>
  <si>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</si>
  <si>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</si>
  <si>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</si>
  <si>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</si>
  <si>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</si>
  <si>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</si>
  <si>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</si>
  <si>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</si>
  <si>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</si>
  <si>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</si>
  <si>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</si>
  <si>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</si>
  <si>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</si>
  <si>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</si>
  <si>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</si>
  <si>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</si>
  <si>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</si>
  <si>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</si>
  <si>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</si>
  <si>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</si>
  <si>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</si>
  <si>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</si>
  <si>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</si>
  <si>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</si>
  <si>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</si>
  <si>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</si>
  <si>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</si>
  <si>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</si>
  <si>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</si>
  <si>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</si>
  <si>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</si>
  <si>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</si>
  <si>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</si>
  <si>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</si>
  <si>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</si>
  <si>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</si>
  <si>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</si>
  <si>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</si>
  <si>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</si>
  <si>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</si>
  <si>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</si>
  <si>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</si>
  <si>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</si>
  <si>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</si>
  <si>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</si>
  <si>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</si>
  <si>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</si>
  <si>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</si>
  <si>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</si>
  <si>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</si>
  <si>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</si>
  <si>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</si>
  <si>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</si>
  <si>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 xml:space="preserve">                         и о сроке их реализации по состоянию на 23.05.2016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</si>
</sst>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145" workbookViewId="0">
      <selection activeCell="O19" sqref="O19"/>
    </sheetView>
  </sheetViews>
  <sheetFormatPr defaultRowHeight="12.75"/>
  <cols>
    <col min="1" max="1" width="16.85546875" customWidth="1"/>
    <col min="2" max="2" width="12.7109375" customWidth="1"/>
    <col min="3" max="3" width="18.570312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9" customWidth="1"/>
    <col min="13" max="13" width="7" customWidth="1"/>
  </cols>
  <sheetData>
    <row r="1" spans="1:14" s="2" customFormat="1" ht="11.25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3.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2" customHeight="1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5" t="s">
        <v>37</v>
      </c>
      <c r="K6" s="41" t="s">
        <v>5</v>
      </c>
      <c r="L6" s="42"/>
      <c r="M6" s="43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46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SUM(H9:H23)</f>
        <v>5186.75</v>
      </c>
      <c r="I8" s="35">
        <f>SUM(I9:I21)</f>
        <v>4000</v>
      </c>
      <c r="J8" s="35">
        <f>F8-I8</f>
        <v>1000</v>
      </c>
      <c r="K8" s="34">
        <f>SUM(K9:K23)</f>
        <v>1186.7499999999998</v>
      </c>
      <c r="L8" s="34">
        <f>SUM(L9:L22)</f>
        <v>0</v>
      </c>
      <c r="M8" s="34">
        <f>SUM(M9:M23)</f>
        <v>1186.7499999999998</v>
      </c>
      <c r="N8" s="2"/>
    </row>
    <row r="9" spans="1:14" ht="12.7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2.7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2.7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12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2.7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2.7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12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2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1.2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2.7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2.7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12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12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2.7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.75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1.25" customHeight="1">
      <c r="A24" s="31" t="s">
        <v>31</v>
      </c>
      <c r="B24" s="32" t="s">
        <v>32</v>
      </c>
      <c r="C24" s="31" t="s">
        <v>13</v>
      </c>
      <c r="D24" s="33" t="s">
        <v>30</v>
      </c>
      <c r="E24" s="34">
        <v>3500</v>
      </c>
      <c r="F24" s="34">
        <v>3500</v>
      </c>
      <c r="G24" s="34" t="s">
        <v>11</v>
      </c>
      <c r="H24" s="34">
        <f>SUM(H25:H35)</f>
        <v>796.56499999999994</v>
      </c>
      <c r="I24" s="35">
        <f>SUM(I25:I33)</f>
        <v>0</v>
      </c>
      <c r="J24" s="35">
        <v>3500</v>
      </c>
      <c r="K24" s="34">
        <f>SUM(K25:K35)</f>
        <v>796.56499999999994</v>
      </c>
      <c r="L24" s="34">
        <f>SUM(L25:L33)</f>
        <v>0</v>
      </c>
      <c r="M24" s="34">
        <f>SUM(M25:M35)</f>
        <v>796.56499999999994</v>
      </c>
      <c r="N24" s="2"/>
    </row>
    <row r="25" spans="1:14" ht="12" customHeight="1">
      <c r="A25" s="5"/>
      <c r="B25" s="6"/>
      <c r="C25" s="5" t="s">
        <v>15</v>
      </c>
      <c r="D25" s="8" t="s">
        <v>34</v>
      </c>
      <c r="E25" s="7" t="s">
        <v>11</v>
      </c>
      <c r="F25" s="7" t="s">
        <v>11</v>
      </c>
      <c r="G25" s="7"/>
      <c r="H25" s="7">
        <v>72.415000000000006</v>
      </c>
      <c r="I25" s="7"/>
      <c r="J25" s="21"/>
      <c r="K25" s="7">
        <v>72.415000000000006</v>
      </c>
      <c r="L25" s="7"/>
      <c r="M25" s="7">
        <v>72.415000000000006</v>
      </c>
      <c r="N25" s="2"/>
    </row>
    <row r="26" spans="1:14" ht="12.75" customHeight="1">
      <c r="A26" s="5"/>
      <c r="B26" s="6"/>
      <c r="C26" s="5" t="s">
        <v>16</v>
      </c>
      <c r="D26" s="8" t="s">
        <v>38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2.75" customHeight="1">
      <c r="A27" s="5"/>
      <c r="B27" s="6"/>
      <c r="C27" s="5" t="s">
        <v>18</v>
      </c>
      <c r="D27" s="8" t="s">
        <v>41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2.75" customHeight="1">
      <c r="A28" s="5"/>
      <c r="B28" s="6"/>
      <c r="C28" s="5" t="s">
        <v>29</v>
      </c>
      <c r="D28" s="8" t="s">
        <v>47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2.75" customHeight="1">
      <c r="A29" s="5"/>
      <c r="B29" s="6"/>
      <c r="C29" s="5" t="s">
        <v>35</v>
      </c>
      <c r="D29" s="8" t="s">
        <v>51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39</v>
      </c>
      <c r="D30" s="8" t="s">
        <v>55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42</v>
      </c>
      <c r="D31" s="8" t="s">
        <v>59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.75" customHeight="1">
      <c r="A32" s="5"/>
      <c r="B32" s="6"/>
      <c r="C32" s="5" t="s">
        <v>48</v>
      </c>
      <c r="D32" s="8" t="s">
        <v>66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2" customHeight="1">
      <c r="A33" s="5"/>
      <c r="B33" s="6"/>
      <c r="C33" s="5" t="s">
        <v>52</v>
      </c>
      <c r="D33" s="8" t="s">
        <v>71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56</v>
      </c>
      <c r="D34" s="8" t="s">
        <v>75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60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1.25" customHeight="1">
      <c r="A36" s="31" t="s">
        <v>46</v>
      </c>
      <c r="B36" s="32" t="s">
        <v>45</v>
      </c>
      <c r="C36" s="31" t="s">
        <v>13</v>
      </c>
      <c r="D36" s="33" t="s">
        <v>44</v>
      </c>
      <c r="E36" s="34">
        <v>5000</v>
      </c>
      <c r="F36" s="34">
        <v>5000</v>
      </c>
      <c r="G36" s="34"/>
      <c r="H36" s="34">
        <f>SUM(H37:H43)</f>
        <v>929.25</v>
      </c>
      <c r="I36" s="35">
        <f>SUM(I37:I39)</f>
        <v>0</v>
      </c>
      <c r="J36" s="35">
        <f>F36-I36</f>
        <v>5000</v>
      </c>
      <c r="K36" s="34">
        <f>SUM(K37:K43)</f>
        <v>929.25</v>
      </c>
      <c r="L36" s="34">
        <f>SUM(L37:L39)</f>
        <v>0</v>
      </c>
      <c r="M36" s="34">
        <f>SUM(M37:M43)</f>
        <v>929.25</v>
      </c>
      <c r="N36" s="2"/>
    </row>
    <row r="37" spans="1:14" ht="12.75" customHeight="1">
      <c r="A37" s="16"/>
      <c r="B37" s="17"/>
      <c r="C37" s="5" t="s">
        <v>15</v>
      </c>
      <c r="D37" s="8" t="s">
        <v>50</v>
      </c>
      <c r="E37" s="7" t="s">
        <v>11</v>
      </c>
      <c r="F37" s="7" t="s">
        <v>11</v>
      </c>
      <c r="G37" s="7"/>
      <c r="H37" s="7">
        <v>132.75</v>
      </c>
      <c r="I37" s="7"/>
      <c r="J37" s="21"/>
      <c r="K37" s="7">
        <v>132.75</v>
      </c>
      <c r="L37" s="7"/>
      <c r="M37" s="7">
        <v>132.75</v>
      </c>
      <c r="N37" s="2"/>
    </row>
    <row r="38" spans="1:14" ht="12.75" customHeight="1">
      <c r="A38" s="16"/>
      <c r="B38" s="17"/>
      <c r="C38" s="5" t="s">
        <v>16</v>
      </c>
      <c r="D38" s="8" t="s">
        <v>54</v>
      </c>
      <c r="E38" s="7"/>
      <c r="F38" s="7"/>
      <c r="G38" s="7"/>
      <c r="H38" s="7">
        <v>132.75</v>
      </c>
      <c r="I38" s="7"/>
      <c r="J38" s="21"/>
      <c r="K38" s="7">
        <v>132.75</v>
      </c>
      <c r="L38" s="7"/>
      <c r="M38" s="7">
        <v>132.75</v>
      </c>
      <c r="N38" s="2"/>
    </row>
    <row r="39" spans="1:14" ht="12.75" customHeight="1">
      <c r="A39" s="16"/>
      <c r="B39" s="17"/>
      <c r="C39" s="5" t="s">
        <v>18</v>
      </c>
      <c r="D39" s="8" t="s">
        <v>58</v>
      </c>
      <c r="E39" s="7"/>
      <c r="F39" s="7"/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.75" customHeight="1">
      <c r="A40" s="16"/>
      <c r="B40" s="17"/>
      <c r="C40" s="5" t="s">
        <v>29</v>
      </c>
      <c r="D40" s="8" t="s">
        <v>62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2.75" customHeight="1">
      <c r="A41" s="16"/>
      <c r="B41" s="17"/>
      <c r="C41" s="5" t="s">
        <v>35</v>
      </c>
      <c r="D41" s="8" t="s">
        <v>69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2.75" customHeight="1">
      <c r="A42" s="16"/>
      <c r="B42" s="17"/>
      <c r="C42" s="5" t="s">
        <v>39</v>
      </c>
      <c r="D42" s="8" t="s">
        <v>74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42</v>
      </c>
      <c r="D43" s="8" t="s">
        <v>78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0.5" customHeight="1">
      <c r="A44" s="31" t="s">
        <v>63</v>
      </c>
      <c r="B44" s="32" t="s">
        <v>64</v>
      </c>
      <c r="C44" s="31" t="s">
        <v>13</v>
      </c>
      <c r="D44" s="33" t="s">
        <v>65</v>
      </c>
      <c r="E44" s="34">
        <v>5250</v>
      </c>
      <c r="F44" s="34">
        <v>5250</v>
      </c>
      <c r="G44" s="34"/>
      <c r="H44" s="34">
        <f>SUM(H45:H47)</f>
        <v>496.755</v>
      </c>
      <c r="I44" s="34"/>
      <c r="J44" s="35">
        <f>E44</f>
        <v>5250</v>
      </c>
      <c r="K44" s="34">
        <f>SUM(K45:K47)</f>
        <v>496.755</v>
      </c>
      <c r="L44" s="34"/>
      <c r="M44" s="34">
        <f>SUM(M45:M47)</f>
        <v>496.755</v>
      </c>
      <c r="N44" s="2"/>
    </row>
    <row r="45" spans="1:14" ht="11.25" customHeight="1">
      <c r="A45" s="18"/>
      <c r="B45" s="19"/>
      <c r="C45" s="5" t="s">
        <v>15</v>
      </c>
      <c r="D45" s="8" t="s">
        <v>70</v>
      </c>
      <c r="E45" s="7" t="s">
        <v>11</v>
      </c>
      <c r="F45" s="7" t="s">
        <v>11</v>
      </c>
      <c r="G45" s="7"/>
      <c r="H45" s="7">
        <v>165.58500000000001</v>
      </c>
      <c r="I45" s="7"/>
      <c r="J45" s="21"/>
      <c r="K45" s="7">
        <v>165.58500000000001</v>
      </c>
      <c r="L45" s="7"/>
      <c r="M45" s="7">
        <v>165.58500000000001</v>
      </c>
      <c r="N45" s="2"/>
    </row>
    <row r="46" spans="1:14" ht="12.75" customHeight="1">
      <c r="A46" s="18"/>
      <c r="B46" s="19"/>
      <c r="C46" s="5" t="s">
        <v>16</v>
      </c>
      <c r="D46" s="8" t="s">
        <v>74</v>
      </c>
      <c r="E46" s="7" t="s">
        <v>11</v>
      </c>
      <c r="F46" s="7" t="s">
        <v>11</v>
      </c>
      <c r="G46" s="7"/>
      <c r="H46" s="7">
        <v>165.58500000000001</v>
      </c>
      <c r="I46" s="7"/>
      <c r="J46" s="21"/>
      <c r="K46" s="7">
        <v>165.58500000000001</v>
      </c>
      <c r="L46" s="7"/>
      <c r="M46" s="7">
        <v>165.58500000000001</v>
      </c>
      <c r="N46" s="2"/>
    </row>
    <row r="47" spans="1:14" ht="11.25" customHeight="1">
      <c r="A47" s="18"/>
      <c r="B47" s="19"/>
      <c r="C47" s="5" t="s">
        <v>18</v>
      </c>
      <c r="D47" s="8" t="s">
        <v>79</v>
      </c>
      <c r="E47" s="7" t="s">
        <v>11</v>
      </c>
      <c r="F47" s="7" t="s">
        <v>11</v>
      </c>
      <c r="G47" s="7"/>
      <c r="H47" s="7">
        <v>165.58500000000001</v>
      </c>
      <c r="I47" s="7"/>
      <c r="J47" s="21"/>
      <c r="K47" s="7">
        <v>165.58500000000001</v>
      </c>
      <c r="L47" s="7"/>
      <c r="M47" s="7">
        <v>165.58500000000001</v>
      </c>
      <c r="N47" s="2"/>
    </row>
    <row r="48" spans="1:14" ht="9.75" customHeight="1">
      <c r="A48" s="37" t="s">
        <v>12</v>
      </c>
      <c r="B48" s="38"/>
      <c r="C48" s="37"/>
      <c r="D48" s="37"/>
      <c r="E48" s="39">
        <f>E8+E24+E36+E44</f>
        <v>18750</v>
      </c>
      <c r="F48" s="39">
        <f>F8+F24+F36+F44</f>
        <v>18750</v>
      </c>
      <c r="G48" s="39">
        <f>SUM(G8:G36)</f>
        <v>0</v>
      </c>
      <c r="H48" s="39">
        <f>H8+H24+H36+H44</f>
        <v>7409.32</v>
      </c>
      <c r="I48" s="40">
        <f t="shared" ref="I48:L48" si="0">I8+I24+I36+I44</f>
        <v>4000</v>
      </c>
      <c r="J48" s="40">
        <f t="shared" si="0"/>
        <v>14750</v>
      </c>
      <c r="K48" s="39">
        <f t="shared" si="0"/>
        <v>3409.3199999999997</v>
      </c>
      <c r="L48" s="39">
        <f t="shared" si="0"/>
        <v>0</v>
      </c>
      <c r="M48" s="39">
        <f>M8+M24+M36+M44</f>
        <v>3409.3199999999997</v>
      </c>
      <c r="N48" s="2"/>
    </row>
    <row r="50" spans="8:13">
      <c r="H50" s="20"/>
      <c r="K50" s="14"/>
      <c r="M50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" bottom="0" header="0.51181102362204722" footer="0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Иванова Людмила Михайловна</cp:lastModifiedBy>
  <cp:lastPrinted>2016-05-10T13:34:28Z</cp:lastPrinted>
  <dcterms:created xsi:type="dcterms:W3CDTF">1999-05-06T12:41:18Z</dcterms:created>
  <dcterms:modified xsi:type="dcterms:W3CDTF">2016-05-23T07:24:27Z</dcterms:modified>
</cp:coreProperties>
</file>