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Управления\Бюджетное_Управление\Бюджет 2017 года\Переименованные приложения\"/>
    </mc:Choice>
  </mc:AlternateContent>
  <bookViews>
    <workbookView xWindow="240" yWindow="45" windowWidth="24780" windowHeight="12405" activeTab="1"/>
  </bookViews>
  <sheets>
    <sheet name="2017" sheetId="1" r:id="rId1"/>
    <sheet name="2018-2019" sheetId="2" r:id="rId2"/>
  </sheets>
  <definedNames>
    <definedName name="_GoBack" localSheetId="0">'2017'!#REF!</definedName>
    <definedName name="_xlnm.Print_Area" localSheetId="1">'2018-2019'!$A$1:$J$40</definedName>
  </definedNames>
  <calcPr calcId="152511"/>
</workbook>
</file>

<file path=xl/calcChain.xml><?xml version="1.0" encoding="utf-8"?>
<calcChain xmlns="http://schemas.openxmlformats.org/spreadsheetml/2006/main">
  <c r="C30" i="2" l="1"/>
  <c r="C38" i="2"/>
  <c r="E40" i="2"/>
  <c r="I40" i="2"/>
  <c r="G37" i="2"/>
  <c r="G33" i="2"/>
  <c r="G29" i="2"/>
  <c r="J40" i="2"/>
  <c r="H40" i="2"/>
  <c r="G39" i="2"/>
  <c r="G38" i="2"/>
  <c r="G36" i="2"/>
  <c r="G35" i="2"/>
  <c r="G31" i="2"/>
  <c r="G30" i="2"/>
  <c r="D40" i="2"/>
  <c r="F40" i="2"/>
  <c r="C39" i="2"/>
  <c r="C37" i="2"/>
  <c r="C36" i="2"/>
  <c r="C35" i="2"/>
  <c r="C33" i="2"/>
  <c r="C31" i="2"/>
  <c r="C29" i="2"/>
  <c r="C40" i="2" s="1"/>
  <c r="C17" i="2"/>
  <c r="E20" i="2"/>
  <c r="I20" i="2"/>
  <c r="G11" i="2"/>
  <c r="J20" i="2"/>
  <c r="H20" i="2"/>
  <c r="G18" i="2"/>
  <c r="G19" i="2"/>
  <c r="G17" i="2"/>
  <c r="G15" i="2"/>
  <c r="G14" i="2"/>
  <c r="G12" i="2"/>
  <c r="G13" i="2"/>
  <c r="F20" i="2"/>
  <c r="D20" i="2"/>
  <c r="C18" i="2"/>
  <c r="C19" i="2"/>
  <c r="C15" i="2"/>
  <c r="C14" i="2"/>
  <c r="C13" i="2"/>
  <c r="C12" i="2"/>
  <c r="C11" i="2"/>
  <c r="C18" i="1"/>
  <c r="C17" i="1"/>
  <c r="C15" i="1"/>
  <c r="C14" i="1"/>
  <c r="C12" i="1"/>
  <c r="C13" i="1"/>
  <c r="C11" i="1"/>
  <c r="C19" i="1" s="1"/>
  <c r="D36" i="1"/>
  <c r="E36" i="1"/>
  <c r="F36" i="1"/>
  <c r="C33" i="1"/>
  <c r="C34" i="1"/>
  <c r="C35" i="1"/>
  <c r="C32" i="1"/>
  <c r="C30" i="1"/>
  <c r="C28" i="1"/>
  <c r="C29" i="1"/>
  <c r="C27" i="1"/>
  <c r="C36" i="1" s="1"/>
  <c r="F19" i="1"/>
  <c r="E19" i="1"/>
  <c r="D19" i="1"/>
  <c r="G40" i="2" l="1"/>
  <c r="C20" i="2"/>
  <c r="G20" i="2"/>
</calcChain>
</file>

<file path=xl/sharedStrings.xml><?xml version="1.0" encoding="utf-8"?>
<sst xmlns="http://schemas.openxmlformats.org/spreadsheetml/2006/main" count="125" uniqueCount="52">
  <si>
    <t>(тыс. рублей)</t>
  </si>
  <si>
    <t>№ п/п</t>
  </si>
  <si>
    <t>ДОХОДЫ</t>
  </si>
  <si>
    <t>Виды доходов</t>
  </si>
  <si>
    <t>Всего на                2017 год</t>
  </si>
  <si>
    <t>в том числе:</t>
  </si>
  <si>
    <t>областной</t>
  </si>
  <si>
    <t>ФОМС</t>
  </si>
  <si>
    <t>1.</t>
  </si>
  <si>
    <t>Средства областного бюджета на обеспечение выполнения функций казенных учреждений в сфере здравоохранения и выполнения государственного (муниципального) задания по оказанию государственных (муниципальных) услуг в сфере здравоохранения бюджетными и автономными учреждениями</t>
  </si>
  <si>
    <t>2.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</si>
  <si>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здоровья"</t>
  </si>
  <si>
    <t>3.</t>
  </si>
  <si>
    <t>Прочие межбюджетные трансферты, передаваемые бюджетам  территориальных фондов обязательного медицинского страхования</t>
  </si>
  <si>
    <t>4.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</si>
  <si>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</si>
  <si>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 xml:space="preserve"> из них:</t>
  </si>
  <si>
    <t>за счет страховых взносов на обязательное медицинское страхование неработающего населения, перечисляемых в бюджет Федерального фонда обязательного медицинского страхования</t>
  </si>
  <si>
    <t>5.</t>
  </si>
  <si>
    <t>Субсидии бюджетам субъектов Российской Федерации на реализацию отдельных мероприятий государственной программы Российской Федерации «Развитие здравоохранения»</t>
  </si>
  <si>
    <t>6.</t>
  </si>
  <si>
    <t>Межбюджетные трансферты, передаваемые бюджетам субъектов Российской  Федерации на реализацию отдельных полномочий в области лекарственного обеспечения</t>
  </si>
  <si>
    <t>ИТОГО ДОХОДОВ</t>
  </si>
  <si>
    <t xml:space="preserve"> (тыс. рублей)</t>
  </si>
  <si>
    <t>РАСХОДЫ</t>
  </si>
  <si>
    <t>Наименование статей расходов</t>
  </si>
  <si>
    <t>Всего на               2017 год</t>
  </si>
  <si>
    <t>федераль-       ный бюджет, ФФОМС</t>
  </si>
  <si>
    <r>
      <t>Финансовое обеспечение организации обязательного медицинского страхования</t>
    </r>
    <r>
      <rPr>
        <b/>
        <sz val="12"/>
        <color theme="1"/>
        <rFont val="Times New Roman"/>
        <family val="1"/>
        <charset val="204"/>
      </rPr>
      <t xml:space="preserve"> на территориях субъектов Российской Федерации в рамках реализации государственных функций в области социальной политики</t>
    </r>
  </si>
  <si>
    <t>из них:</t>
  </si>
  <si>
    <t> 4.</t>
  </si>
  <si>
    <t>Обеспечение функций деятельности органов управления внебюджетных фондов</t>
  </si>
  <si>
    <t>Финансовое обеспечение организации обязательного медицинского страхования по непрограммным направлениям деятельности органов управления государственных внебюджетных фондов (в части межтерриториальных расчетов)</t>
  </si>
  <si>
    <t xml:space="preserve">Реализация отдельных мероприятий государственной программы Российской Федерации «Развитие здравоохранения» (за счет субсидий из федерального бюджета) </t>
  </si>
  <si>
    <t>7.</t>
  </si>
  <si>
    <t>Реализация отдельных полномочий в области лекарственного обеспечения (за  счет иных межбюджетных трансфертов из федерального бюджета)</t>
  </si>
  <si>
    <t>ИТОГО РАСХОДОВ</t>
  </si>
  <si>
    <t>к закону Белгородской области</t>
  </si>
  <si>
    <t>"Об областном бюджете на 2017 год</t>
  </si>
  <si>
    <t>и на плановый период 2018 и 2019 годов"</t>
  </si>
  <si>
    <t>БЮДЖЕТ ЗДРАВООХРАНЕНИЯ НА 2017 ГОД</t>
  </si>
  <si>
    <t>федеральный бюджет, ФФОМС</t>
  </si>
  <si>
    <t>БЮДЖЕТ ЗДРАВООХРАНЕНИЯ НА ПЛАНОВЫЙ ПЕРИОД 2018 и 2019 ГОДОВ</t>
  </si>
  <si>
    <t>Всего на 2018 год</t>
  </si>
  <si>
    <t>Всего на 2019 год</t>
  </si>
  <si>
    <t>Средства областного бюджета на укрепление материально-технической базы медицинских учреждений</t>
  </si>
  <si>
    <t>4. </t>
  </si>
  <si>
    <t>8.</t>
  </si>
  <si>
    <t xml:space="preserve"> </t>
  </si>
  <si>
    <t>федеральный бюджет, ФОМС</t>
  </si>
  <si>
    <t>Приложение 21</t>
  </si>
  <si>
    <t>Приложение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</si>
</sst>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view="pageBreakPreview" zoomScaleNormal="100" zoomScaleSheetLayoutView="100" workbookViewId="0">
      <selection activeCell="C2" sqref="C2:F2"/>
    </sheetView>
  </sheetViews>
  <sheetFormatPr defaultRowHeight="15" x14ac:dyDescent="0.25"/>
  <cols>
    <col min="1" max="1" width="6.140625" customWidth="1"/>
    <col min="2" max="2" width="78.28515625" customWidth="1"/>
    <col min="3" max="6" width="15.140625" customWidth="1"/>
  </cols>
  <sheetData>
    <row r="1" spans="1:6" ht="15" customHeight="1" x14ac:dyDescent="0.3">
      <c r="C1" s="27" t="s">
        <v>50</v>
      </c>
      <c r="D1" s="27"/>
      <c r="E1" s="27"/>
      <c r="F1" s="27"/>
    </row>
    <row r="2" spans="1:6" ht="14.25" customHeight="1" x14ac:dyDescent="0.3">
      <c r="C2" s="27" t="s">
        <v>37</v>
      </c>
      <c r="D2" s="27"/>
      <c r="E2" s="27"/>
      <c r="F2" s="27"/>
    </row>
    <row r="3" spans="1:6" ht="15" customHeight="1" x14ac:dyDescent="0.3">
      <c r="C3" s="27" t="s">
        <v>38</v>
      </c>
      <c r="D3" s="27"/>
      <c r="E3" s="27"/>
      <c r="F3" s="27"/>
    </row>
    <row r="4" spans="1:6" ht="15.75" customHeight="1" x14ac:dyDescent="0.3">
      <c r="C4" s="27" t="s">
        <v>39</v>
      </c>
      <c r="D4" s="27"/>
      <c r="E4" s="27"/>
      <c r="F4" s="27"/>
    </row>
    <row r="5" spans="1:6" ht="24" customHeight="1" x14ac:dyDescent="0.25">
      <c r="A5" s="28" t="s">
        <v>40</v>
      </c>
      <c r="B5" s="28"/>
      <c r="C5" s="28"/>
      <c r="D5" s="28"/>
      <c r="E5" s="28"/>
      <c r="F5" s="28"/>
    </row>
    <row r="6" spans="1:6" ht="15.75" x14ac:dyDescent="0.25">
      <c r="A6" s="1"/>
      <c r="B6" s="1"/>
      <c r="C6" s="1"/>
      <c r="D6" s="1"/>
      <c r="E6" s="20" t="s">
        <v>0</v>
      </c>
      <c r="F6" s="20"/>
    </row>
    <row r="7" spans="1:6" ht="15.75" x14ac:dyDescent="0.25">
      <c r="A7" s="23" t="s">
        <v>1</v>
      </c>
      <c r="B7" s="29" t="s">
        <v>2</v>
      </c>
      <c r="C7" s="29"/>
      <c r="D7" s="29"/>
      <c r="E7" s="29"/>
      <c r="F7" s="29"/>
    </row>
    <row r="8" spans="1:6" ht="15.75" x14ac:dyDescent="0.25">
      <c r="A8" s="23"/>
      <c r="B8" s="23" t="s">
        <v>3</v>
      </c>
      <c r="C8" s="23" t="s">
        <v>4</v>
      </c>
      <c r="D8" s="23" t="s">
        <v>5</v>
      </c>
      <c r="E8" s="23"/>
      <c r="F8" s="23"/>
    </row>
    <row r="9" spans="1:6" ht="49.5" customHeight="1" x14ac:dyDescent="0.25">
      <c r="A9" s="23"/>
      <c r="B9" s="23"/>
      <c r="C9" s="23"/>
      <c r="D9" s="6" t="s">
        <v>6</v>
      </c>
      <c r="E9" s="6" t="s">
        <v>7</v>
      </c>
      <c r="F9" s="6" t="s">
        <v>41</v>
      </c>
    </row>
    <row r="10" spans="1:6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75.75" customHeight="1" x14ac:dyDescent="0.25">
      <c r="A11" s="8" t="s">
        <v>8</v>
      </c>
      <c r="B11" s="9" t="s">
        <v>9</v>
      </c>
      <c r="C11" s="10">
        <f>D11+E11+F11</f>
        <v>4618451</v>
      </c>
      <c r="D11" s="11">
        <v>4618451</v>
      </c>
      <c r="E11" s="11"/>
      <c r="F11" s="11"/>
    </row>
    <row r="12" spans="1:6" ht="78.75" customHeight="1" x14ac:dyDescent="0.25">
      <c r="A12" s="8" t="s">
        <v>10</v>
      </c>
      <c r="B12" s="9" t="s">
        <v>11</v>
      </c>
      <c r="C12" s="10">
        <f t="shared" ref="C12:C13" si="0">D12+E12+F12</f>
        <v>1175</v>
      </c>
      <c r="D12" s="11"/>
      <c r="E12" s="11"/>
      <c r="F12" s="11">
        <v>1175</v>
      </c>
    </row>
    <row r="13" spans="1:6" ht="33" customHeight="1" x14ac:dyDescent="0.25">
      <c r="A13" s="8" t="s">
        <v>12</v>
      </c>
      <c r="B13" s="12" t="s">
        <v>13</v>
      </c>
      <c r="C13" s="10">
        <f t="shared" si="0"/>
        <v>169800</v>
      </c>
      <c r="D13" s="11"/>
      <c r="E13" s="11">
        <v>169800</v>
      </c>
      <c r="F13" s="11"/>
    </row>
    <row r="14" spans="1:6" ht="66.75" customHeight="1" x14ac:dyDescent="0.25">
      <c r="A14" s="8" t="s">
        <v>14</v>
      </c>
      <c r="B14" s="9" t="s">
        <v>15</v>
      </c>
      <c r="C14" s="10">
        <f>D14+E14+F14</f>
        <v>14561591</v>
      </c>
      <c r="D14" s="11">
        <v>5151833</v>
      </c>
      <c r="E14" s="11"/>
      <c r="F14" s="11">
        <v>9409758</v>
      </c>
    </row>
    <row r="15" spans="1:6" ht="15.75" customHeight="1" x14ac:dyDescent="0.25">
      <c r="A15" s="23"/>
      <c r="B15" s="9" t="s">
        <v>16</v>
      </c>
      <c r="C15" s="24">
        <f>D15+E15+F15</f>
        <v>5151833</v>
      </c>
      <c r="D15" s="25">
        <v>5151833</v>
      </c>
      <c r="E15" s="25"/>
      <c r="F15" s="25"/>
    </row>
    <row r="16" spans="1:6" ht="49.5" customHeight="1" x14ac:dyDescent="0.25">
      <c r="A16" s="23"/>
      <c r="B16" s="9" t="s">
        <v>17</v>
      </c>
      <c r="C16" s="24"/>
      <c r="D16" s="25"/>
      <c r="E16" s="25"/>
      <c r="F16" s="25"/>
    </row>
    <row r="17" spans="1:6" ht="55.5" customHeight="1" x14ac:dyDescent="0.25">
      <c r="A17" s="8" t="s">
        <v>18</v>
      </c>
      <c r="B17" s="13" t="s">
        <v>19</v>
      </c>
      <c r="C17" s="10">
        <f>D17+E17+F17</f>
        <v>19818</v>
      </c>
      <c r="D17" s="11"/>
      <c r="E17" s="11"/>
      <c r="F17" s="11">
        <v>19818</v>
      </c>
    </row>
    <row r="18" spans="1:6" ht="48" customHeight="1" x14ac:dyDescent="0.25">
      <c r="A18" s="8" t="s">
        <v>20</v>
      </c>
      <c r="B18" s="12" t="s">
        <v>21</v>
      </c>
      <c r="C18" s="10">
        <f>D18+E18+F18</f>
        <v>129300</v>
      </c>
      <c r="D18" s="11"/>
      <c r="E18" s="11"/>
      <c r="F18" s="11">
        <v>129300</v>
      </c>
    </row>
    <row r="19" spans="1:6" ht="18" customHeight="1" x14ac:dyDescent="0.25">
      <c r="A19" s="14"/>
      <c r="B19" s="12" t="s">
        <v>22</v>
      </c>
      <c r="C19" s="10">
        <f>C11+C12+C13+C14+C17+C18</f>
        <v>19500135</v>
      </c>
      <c r="D19" s="10">
        <f>D11+D12+D13+D14+D17+D18</f>
        <v>9770284</v>
      </c>
      <c r="E19" s="16">
        <f>E11+E12+E13+E14+E17+E18</f>
        <v>169800</v>
      </c>
      <c r="F19" s="16">
        <f>F11+F12+F13+F14+F17+F18</f>
        <v>9560051</v>
      </c>
    </row>
    <row r="20" spans="1:6" ht="15.75" customHeight="1" x14ac:dyDescent="0.25">
      <c r="A20" s="19" t="s">
        <v>23</v>
      </c>
      <c r="B20" s="20"/>
      <c r="C20" s="20"/>
      <c r="D20" s="20"/>
      <c r="E20" s="20"/>
      <c r="F20" s="20"/>
    </row>
    <row r="21" spans="1:6" ht="15.75" customHeight="1" x14ac:dyDescent="0.25">
      <c r="A21" s="19"/>
      <c r="B21" s="20"/>
      <c r="C21" s="20"/>
      <c r="D21" s="20"/>
      <c r="E21" s="20"/>
      <c r="F21" s="20"/>
    </row>
    <row r="22" spans="1:6" ht="15.75" customHeight="1" x14ac:dyDescent="0.25">
      <c r="A22" s="21"/>
      <c r="B22" s="22"/>
      <c r="C22" s="22"/>
      <c r="D22" s="22"/>
      <c r="E22" s="22"/>
      <c r="F22" s="22"/>
    </row>
    <row r="23" spans="1:6" ht="15.75" x14ac:dyDescent="0.25">
      <c r="A23" s="23" t="s">
        <v>1</v>
      </c>
      <c r="B23" s="23" t="s">
        <v>24</v>
      </c>
      <c r="C23" s="23"/>
      <c r="D23" s="23"/>
      <c r="E23" s="23"/>
      <c r="F23" s="23"/>
    </row>
    <row r="24" spans="1:6" ht="26.25" customHeight="1" x14ac:dyDescent="0.25">
      <c r="A24" s="23"/>
      <c r="B24" s="23" t="s">
        <v>25</v>
      </c>
      <c r="C24" s="23" t="s">
        <v>26</v>
      </c>
      <c r="D24" s="23" t="s">
        <v>5</v>
      </c>
      <c r="E24" s="23"/>
      <c r="F24" s="23"/>
    </row>
    <row r="25" spans="1:6" ht="38.25" x14ac:dyDescent="0.25">
      <c r="A25" s="23"/>
      <c r="B25" s="23"/>
      <c r="C25" s="23"/>
      <c r="D25" s="6" t="s">
        <v>6</v>
      </c>
      <c r="E25" s="6" t="s">
        <v>7</v>
      </c>
      <c r="F25" s="6" t="s">
        <v>27</v>
      </c>
    </row>
    <row r="26" spans="1:6" ht="15.75" x14ac:dyDescent="0.2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81.75" customHeight="1" x14ac:dyDescent="0.25">
      <c r="A27" s="8" t="s">
        <v>8</v>
      </c>
      <c r="B27" s="9" t="s">
        <v>9</v>
      </c>
      <c r="C27" s="10">
        <f>D27+E27+F27</f>
        <v>4618451</v>
      </c>
      <c r="D27" s="11">
        <v>4618451</v>
      </c>
      <c r="E27" s="11"/>
      <c r="F27" s="11"/>
    </row>
    <row r="28" spans="1:6" ht="81.75" customHeight="1" x14ac:dyDescent="0.25">
      <c r="A28" s="8" t="s">
        <v>10</v>
      </c>
      <c r="B28" s="9" t="s">
        <v>11</v>
      </c>
      <c r="C28" s="10">
        <f t="shared" ref="C28:C29" si="1">D28+E28+F28</f>
        <v>1175</v>
      </c>
      <c r="D28" s="11"/>
      <c r="E28" s="11"/>
      <c r="F28" s="11">
        <v>1175</v>
      </c>
    </row>
    <row r="29" spans="1:6" ht="49.5" customHeight="1" x14ac:dyDescent="0.25">
      <c r="A29" s="8" t="s">
        <v>12</v>
      </c>
      <c r="B29" s="15" t="s">
        <v>28</v>
      </c>
      <c r="C29" s="10">
        <f t="shared" si="1"/>
        <v>14226958</v>
      </c>
      <c r="D29" s="11">
        <v>5151833</v>
      </c>
      <c r="E29" s="11"/>
      <c r="F29" s="11">
        <v>9075125</v>
      </c>
    </row>
    <row r="30" spans="1:6" ht="14.25" customHeight="1" x14ac:dyDescent="0.25">
      <c r="A30" s="23"/>
      <c r="B30" s="9" t="s">
        <v>29</v>
      </c>
      <c r="C30" s="24">
        <f>D30+E30+F30</f>
        <v>5151833</v>
      </c>
      <c r="D30" s="25">
        <v>5151833</v>
      </c>
      <c r="E30" s="25"/>
      <c r="F30" s="26"/>
    </row>
    <row r="31" spans="1:6" ht="45.75" customHeight="1" x14ac:dyDescent="0.25">
      <c r="A31" s="23"/>
      <c r="B31" s="9" t="s">
        <v>17</v>
      </c>
      <c r="C31" s="24"/>
      <c r="D31" s="25"/>
      <c r="E31" s="25"/>
      <c r="F31" s="26"/>
    </row>
    <row r="32" spans="1:6" ht="33" customHeight="1" x14ac:dyDescent="0.25">
      <c r="A32" s="8" t="s">
        <v>30</v>
      </c>
      <c r="B32" s="12" t="s">
        <v>31</v>
      </c>
      <c r="C32" s="10">
        <f>D32+E32+F32</f>
        <v>74433</v>
      </c>
      <c r="D32" s="11"/>
      <c r="E32" s="11"/>
      <c r="F32" s="11">
        <v>74433</v>
      </c>
    </row>
    <row r="33" spans="1:6" ht="65.25" customHeight="1" x14ac:dyDescent="0.25">
      <c r="A33" s="8" t="s">
        <v>18</v>
      </c>
      <c r="B33" s="12" t="s">
        <v>32</v>
      </c>
      <c r="C33" s="10">
        <f t="shared" ref="C33:C35" si="2">D33+E33+F33</f>
        <v>430000</v>
      </c>
      <c r="D33" s="11"/>
      <c r="E33" s="11">
        <v>169800</v>
      </c>
      <c r="F33" s="11">
        <v>260200</v>
      </c>
    </row>
    <row r="34" spans="1:6" ht="51" customHeight="1" x14ac:dyDescent="0.25">
      <c r="A34" s="8" t="s">
        <v>20</v>
      </c>
      <c r="B34" s="12" t="s">
        <v>33</v>
      </c>
      <c r="C34" s="10">
        <f t="shared" si="2"/>
        <v>19818</v>
      </c>
      <c r="D34" s="11"/>
      <c r="E34" s="11"/>
      <c r="F34" s="11">
        <v>19818</v>
      </c>
    </row>
    <row r="35" spans="1:6" ht="47.25" customHeight="1" x14ac:dyDescent="0.25">
      <c r="A35" s="8" t="s">
        <v>34</v>
      </c>
      <c r="B35" s="12" t="s">
        <v>35</v>
      </c>
      <c r="C35" s="10">
        <f t="shared" si="2"/>
        <v>129300</v>
      </c>
      <c r="D35" s="11"/>
      <c r="E35" s="11"/>
      <c r="F35" s="11">
        <v>129300</v>
      </c>
    </row>
    <row r="36" spans="1:6" ht="20.25" customHeight="1" x14ac:dyDescent="0.25">
      <c r="A36" s="8"/>
      <c r="B36" s="9" t="s">
        <v>36</v>
      </c>
      <c r="C36" s="10">
        <f>C27+C28+C29+C32+C33+C34+C35</f>
        <v>19500135</v>
      </c>
      <c r="D36" s="10">
        <f t="shared" ref="D36:F36" si="3">D27+D28+D29+D32+D33+D34+D35</f>
        <v>9770284</v>
      </c>
      <c r="E36" s="10">
        <f t="shared" si="3"/>
        <v>169800</v>
      </c>
      <c r="F36" s="10">
        <f t="shared" si="3"/>
        <v>9560051</v>
      </c>
    </row>
  </sheetData>
  <mergeCells count="27">
    <mergeCell ref="C2:F2"/>
    <mergeCell ref="C1:F1"/>
    <mergeCell ref="A5:F5"/>
    <mergeCell ref="C15:C16"/>
    <mergeCell ref="D15:D16"/>
    <mergeCell ref="E15:E16"/>
    <mergeCell ref="F15:F16"/>
    <mergeCell ref="C4:F4"/>
    <mergeCell ref="C3:F3"/>
    <mergeCell ref="A15:A16"/>
    <mergeCell ref="E6:F6"/>
    <mergeCell ref="A7:A9"/>
    <mergeCell ref="B7:F7"/>
    <mergeCell ref="B8:B9"/>
    <mergeCell ref="C8:C9"/>
    <mergeCell ref="D8:F8"/>
    <mergeCell ref="A30:A31"/>
    <mergeCell ref="C30:C31"/>
    <mergeCell ref="D30:D31"/>
    <mergeCell ref="E30:E31"/>
    <mergeCell ref="F30:F31"/>
    <mergeCell ref="A20:F22"/>
    <mergeCell ref="A23:A25"/>
    <mergeCell ref="B23:F23"/>
    <mergeCell ref="B24:B25"/>
    <mergeCell ref="C24:C25"/>
    <mergeCell ref="D24:F24"/>
  </mergeCells>
  <pageMargins left="1.1811023622047245" right="0.39370078740157483" top="0.35433070866141736" bottom="0.35433070866141736" header="0.31496062992125984" footer="0.31496062992125984"/>
  <pageSetup paperSize="9" scale="88" firstPageNumber="390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Normal="100" zoomScaleSheetLayoutView="100" workbookViewId="0">
      <selection activeCell="G2" sqref="G2:J2"/>
    </sheetView>
  </sheetViews>
  <sheetFormatPr defaultRowHeight="15" x14ac:dyDescent="0.25"/>
  <cols>
    <col min="1" max="1" width="6.28515625" customWidth="1"/>
    <col min="2" max="2" width="65.85546875" customWidth="1"/>
    <col min="3" max="3" width="16.7109375" customWidth="1"/>
    <col min="4" max="4" width="15.140625" customWidth="1"/>
    <col min="5" max="5" width="14.7109375" customWidth="1"/>
    <col min="6" max="6" width="16.7109375" customWidth="1"/>
    <col min="7" max="7" width="15.7109375" customWidth="1"/>
    <col min="8" max="8" width="14.28515625" customWidth="1"/>
    <col min="9" max="9" width="15.28515625" customWidth="1"/>
    <col min="10" max="10" width="16.7109375" customWidth="1"/>
  </cols>
  <sheetData>
    <row r="1" spans="1:10" ht="18.75" x14ac:dyDescent="0.3">
      <c r="A1" s="4"/>
      <c r="E1" s="4"/>
      <c r="F1" s="4"/>
      <c r="G1" s="27" t="s">
        <v>51</v>
      </c>
      <c r="H1" s="27"/>
      <c r="I1" s="27"/>
      <c r="J1" s="27"/>
    </row>
    <row r="2" spans="1:10" ht="18.75" x14ac:dyDescent="0.3">
      <c r="A2" s="4"/>
      <c r="E2" s="4"/>
      <c r="F2" s="4"/>
      <c r="G2" s="27" t="s">
        <v>37</v>
      </c>
      <c r="H2" s="27"/>
      <c r="I2" s="27"/>
      <c r="J2" s="27"/>
    </row>
    <row r="3" spans="1:10" ht="18.75" x14ac:dyDescent="0.3">
      <c r="A3" s="4"/>
      <c r="E3" s="4"/>
      <c r="F3" s="4"/>
      <c r="G3" s="27" t="s">
        <v>38</v>
      </c>
      <c r="H3" s="27"/>
      <c r="I3" s="27"/>
      <c r="J3" s="27"/>
    </row>
    <row r="4" spans="1:10" ht="18.75" x14ac:dyDescent="0.3">
      <c r="A4" s="4"/>
      <c r="E4" s="4"/>
      <c r="F4" s="4"/>
      <c r="G4" s="27" t="s">
        <v>39</v>
      </c>
      <c r="H4" s="27"/>
      <c r="I4" s="27"/>
      <c r="J4" s="27"/>
    </row>
    <row r="5" spans="1:10" s="5" customFormat="1" ht="46.5" customHeight="1" x14ac:dyDescent="0.25">
      <c r="A5" s="28" t="s">
        <v>42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 x14ac:dyDescent="0.25">
      <c r="A6" s="1"/>
      <c r="B6" s="1"/>
      <c r="C6" s="1"/>
      <c r="D6" s="1"/>
      <c r="E6" s="20"/>
      <c r="F6" s="20"/>
      <c r="G6" s="1"/>
      <c r="H6" s="1"/>
      <c r="I6" s="20" t="s">
        <v>0</v>
      </c>
      <c r="J6" s="20"/>
    </row>
    <row r="7" spans="1:10" ht="15.75" x14ac:dyDescent="0.25">
      <c r="A7" s="23" t="s">
        <v>1</v>
      </c>
      <c r="B7" s="23" t="s">
        <v>2</v>
      </c>
      <c r="C7" s="23"/>
      <c r="D7" s="23"/>
      <c r="E7" s="23"/>
      <c r="F7" s="23"/>
      <c r="G7" s="23"/>
      <c r="H7" s="23"/>
      <c r="I7" s="23"/>
      <c r="J7" s="23"/>
    </row>
    <row r="8" spans="1:10" ht="15.75" x14ac:dyDescent="0.25">
      <c r="A8" s="23"/>
      <c r="B8" s="23" t="s">
        <v>3</v>
      </c>
      <c r="C8" s="23" t="s">
        <v>43</v>
      </c>
      <c r="D8" s="23" t="s">
        <v>5</v>
      </c>
      <c r="E8" s="23"/>
      <c r="F8" s="23"/>
      <c r="G8" s="23" t="s">
        <v>44</v>
      </c>
      <c r="H8" s="23" t="s">
        <v>5</v>
      </c>
      <c r="I8" s="23"/>
      <c r="J8" s="23"/>
    </row>
    <row r="9" spans="1:10" ht="47.25" x14ac:dyDescent="0.25">
      <c r="A9" s="23"/>
      <c r="B9" s="23"/>
      <c r="C9" s="23"/>
      <c r="D9" s="8" t="s">
        <v>6</v>
      </c>
      <c r="E9" s="8" t="s">
        <v>7</v>
      </c>
      <c r="F9" s="8" t="s">
        <v>49</v>
      </c>
      <c r="G9" s="23"/>
      <c r="H9" s="8" t="s">
        <v>6</v>
      </c>
      <c r="I9" s="8" t="s">
        <v>7</v>
      </c>
      <c r="J9" s="8" t="s">
        <v>41</v>
      </c>
    </row>
    <row r="10" spans="1:10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94.5" x14ac:dyDescent="0.25">
      <c r="A11" s="7" t="s">
        <v>8</v>
      </c>
      <c r="B11" s="17" t="s">
        <v>9</v>
      </c>
      <c r="C11" s="10">
        <f>D11+E11+F11</f>
        <v>5031558</v>
      </c>
      <c r="D11" s="11">
        <v>5031558</v>
      </c>
      <c r="E11" s="11"/>
      <c r="F11" s="11"/>
      <c r="G11" s="10">
        <f>H11+I11+J11</f>
        <v>5412574</v>
      </c>
      <c r="H11" s="11">
        <v>5412574</v>
      </c>
      <c r="I11" s="11"/>
      <c r="J11" s="11"/>
    </row>
    <row r="12" spans="1:10" ht="94.5" x14ac:dyDescent="0.25">
      <c r="A12" s="7" t="s">
        <v>10</v>
      </c>
      <c r="B12" s="17" t="s">
        <v>11</v>
      </c>
      <c r="C12" s="10">
        <f>D12+E12+F12</f>
        <v>1175</v>
      </c>
      <c r="D12" s="11"/>
      <c r="E12" s="11"/>
      <c r="F12" s="11">
        <v>1175</v>
      </c>
      <c r="G12" s="10">
        <f t="shared" ref="G12:G13" si="0">H12+I12+J12</f>
        <v>1175</v>
      </c>
      <c r="H12" s="11"/>
      <c r="I12" s="11"/>
      <c r="J12" s="11">
        <v>1175</v>
      </c>
    </row>
    <row r="13" spans="1:10" ht="47.25" x14ac:dyDescent="0.25">
      <c r="A13" s="7" t="s">
        <v>12</v>
      </c>
      <c r="B13" s="17" t="s">
        <v>13</v>
      </c>
      <c r="C13" s="10">
        <f>D13+E13+F13</f>
        <v>176000</v>
      </c>
      <c r="D13" s="11"/>
      <c r="E13" s="11">
        <v>176000</v>
      </c>
      <c r="F13" s="11"/>
      <c r="G13" s="10">
        <f t="shared" si="0"/>
        <v>181240</v>
      </c>
      <c r="H13" s="11"/>
      <c r="I13" s="11">
        <v>181240</v>
      </c>
      <c r="J13" s="11"/>
    </row>
    <row r="14" spans="1:10" ht="70.5" customHeight="1" x14ac:dyDescent="0.25">
      <c r="A14" s="7" t="s">
        <v>14</v>
      </c>
      <c r="B14" s="17" t="s">
        <v>15</v>
      </c>
      <c r="C14" s="10">
        <f>D14+E14+F14</f>
        <v>16189373</v>
      </c>
      <c r="D14" s="11">
        <v>5151833</v>
      </c>
      <c r="E14" s="11"/>
      <c r="F14" s="11">
        <v>11037540</v>
      </c>
      <c r="G14" s="10">
        <f>H14+I14+J14</f>
        <v>17028220</v>
      </c>
      <c r="H14" s="11">
        <v>5151833</v>
      </c>
      <c r="I14" s="11"/>
      <c r="J14" s="11">
        <v>11876387</v>
      </c>
    </row>
    <row r="15" spans="1:10" ht="18.75" customHeight="1" x14ac:dyDescent="0.25">
      <c r="A15" s="29"/>
      <c r="B15" s="17" t="s">
        <v>16</v>
      </c>
      <c r="C15" s="24">
        <f>D15+E15+F15</f>
        <v>5151833</v>
      </c>
      <c r="D15" s="25">
        <v>5151833</v>
      </c>
      <c r="E15" s="25"/>
      <c r="F15" s="25"/>
      <c r="G15" s="24">
        <f>H15+I15+J15</f>
        <v>5151833</v>
      </c>
      <c r="H15" s="25">
        <v>5151833</v>
      </c>
      <c r="I15" s="24"/>
      <c r="J15" s="24"/>
    </row>
    <row r="16" spans="1:10" ht="63" x14ac:dyDescent="0.25">
      <c r="A16" s="29"/>
      <c r="B16" s="17" t="s">
        <v>17</v>
      </c>
      <c r="C16" s="24"/>
      <c r="D16" s="25"/>
      <c r="E16" s="25"/>
      <c r="F16" s="25"/>
      <c r="G16" s="24"/>
      <c r="H16" s="25"/>
      <c r="I16" s="24"/>
      <c r="J16" s="24"/>
    </row>
    <row r="17" spans="1:10" ht="36.75" customHeight="1" x14ac:dyDescent="0.25">
      <c r="A17" s="7" t="s">
        <v>18</v>
      </c>
      <c r="B17" s="17" t="s">
        <v>45</v>
      </c>
      <c r="C17" s="10">
        <f>D17+E17+F17</f>
        <v>60224</v>
      </c>
      <c r="D17" s="11">
        <v>60224</v>
      </c>
      <c r="E17" s="11"/>
      <c r="F17" s="11"/>
      <c r="G17" s="10">
        <f>H17+I17+J17</f>
        <v>155133</v>
      </c>
      <c r="H17" s="11">
        <v>155133</v>
      </c>
      <c r="I17" s="11"/>
      <c r="J17" s="11"/>
    </row>
    <row r="18" spans="1:10" ht="63" x14ac:dyDescent="0.25">
      <c r="A18" s="7" t="s">
        <v>20</v>
      </c>
      <c r="B18" s="18" t="s">
        <v>19</v>
      </c>
      <c r="C18" s="10">
        <f t="shared" ref="C18:C19" si="1">D18+E18+F18</f>
        <v>19100</v>
      </c>
      <c r="D18" s="11"/>
      <c r="E18" s="11"/>
      <c r="F18" s="11">
        <v>19100</v>
      </c>
      <c r="G18" s="10">
        <f t="shared" ref="G18:G19" si="2">H18+I18+J18</f>
        <v>18738</v>
      </c>
      <c r="H18" s="11"/>
      <c r="I18" s="11"/>
      <c r="J18" s="11">
        <v>18738</v>
      </c>
    </row>
    <row r="19" spans="1:10" ht="54" customHeight="1" x14ac:dyDescent="0.25">
      <c r="A19" s="7" t="s">
        <v>34</v>
      </c>
      <c r="B19" s="17" t="s">
        <v>21</v>
      </c>
      <c r="C19" s="10">
        <f t="shared" si="1"/>
        <v>125407</v>
      </c>
      <c r="D19" s="11"/>
      <c r="E19" s="11"/>
      <c r="F19" s="11">
        <v>125407</v>
      </c>
      <c r="G19" s="10">
        <f t="shared" si="2"/>
        <v>122681</v>
      </c>
      <c r="H19" s="11"/>
      <c r="I19" s="11"/>
      <c r="J19" s="11">
        <v>122681</v>
      </c>
    </row>
    <row r="20" spans="1:10" ht="20.25" customHeight="1" x14ac:dyDescent="0.25">
      <c r="A20" s="14"/>
      <c r="B20" s="9" t="s">
        <v>22</v>
      </c>
      <c r="C20" s="10">
        <f t="shared" ref="C20:J20" si="3">C11+C12+C13+C14+C17+C18+C19</f>
        <v>21602837</v>
      </c>
      <c r="D20" s="10">
        <f t="shared" si="3"/>
        <v>10243615</v>
      </c>
      <c r="E20" s="10">
        <f t="shared" si="3"/>
        <v>176000</v>
      </c>
      <c r="F20" s="10">
        <f t="shared" si="3"/>
        <v>11183222</v>
      </c>
      <c r="G20" s="10">
        <f t="shared" si="3"/>
        <v>22919761</v>
      </c>
      <c r="H20" s="10">
        <f t="shared" si="3"/>
        <v>10719540</v>
      </c>
      <c r="I20" s="10">
        <f t="shared" si="3"/>
        <v>181240</v>
      </c>
      <c r="J20" s="10">
        <f t="shared" si="3"/>
        <v>12018981</v>
      </c>
    </row>
    <row r="23" spans="1:10" x14ac:dyDescent="0.25">
      <c r="A23" s="2"/>
    </row>
    <row r="24" spans="1:10" ht="15.75" x14ac:dyDescent="0.25">
      <c r="A24" s="3"/>
      <c r="J24" s="3" t="s">
        <v>0</v>
      </c>
    </row>
    <row r="25" spans="1:10" ht="15.75" x14ac:dyDescent="0.25">
      <c r="A25" s="23" t="s">
        <v>1</v>
      </c>
      <c r="B25" s="29" t="s">
        <v>24</v>
      </c>
      <c r="C25" s="29"/>
      <c r="D25" s="29"/>
      <c r="E25" s="29"/>
      <c r="F25" s="29"/>
      <c r="G25" s="29"/>
      <c r="H25" s="29"/>
      <c r="I25" s="29"/>
      <c r="J25" s="29"/>
    </row>
    <row r="26" spans="1:10" ht="15.75" x14ac:dyDescent="0.25">
      <c r="A26" s="23"/>
      <c r="B26" s="23" t="s">
        <v>25</v>
      </c>
      <c r="C26" s="23" t="s">
        <v>43</v>
      </c>
      <c r="D26" s="23" t="s">
        <v>5</v>
      </c>
      <c r="E26" s="23"/>
      <c r="F26" s="23"/>
      <c r="G26" s="23" t="s">
        <v>44</v>
      </c>
      <c r="H26" s="23" t="s">
        <v>5</v>
      </c>
      <c r="I26" s="23"/>
      <c r="J26" s="23"/>
    </row>
    <row r="27" spans="1:10" ht="51" customHeight="1" x14ac:dyDescent="0.25">
      <c r="A27" s="23"/>
      <c r="B27" s="23"/>
      <c r="C27" s="23"/>
      <c r="D27" s="8" t="s">
        <v>6</v>
      </c>
      <c r="E27" s="8" t="s">
        <v>7</v>
      </c>
      <c r="F27" s="8" t="s">
        <v>49</v>
      </c>
      <c r="G27" s="23"/>
      <c r="H27" s="8" t="s">
        <v>6</v>
      </c>
      <c r="I27" s="8" t="s">
        <v>7</v>
      </c>
      <c r="J27" s="8" t="s">
        <v>41</v>
      </c>
    </row>
    <row r="28" spans="1:10" ht="15.75" x14ac:dyDescent="0.25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</row>
    <row r="29" spans="1:10" ht="94.5" x14ac:dyDescent="0.25">
      <c r="A29" s="7" t="s">
        <v>8</v>
      </c>
      <c r="B29" s="17" t="s">
        <v>9</v>
      </c>
      <c r="C29" s="10">
        <f>D29+E29+F29</f>
        <v>5031558</v>
      </c>
      <c r="D29" s="11">
        <v>5031558</v>
      </c>
      <c r="E29" s="11"/>
      <c r="F29" s="11"/>
      <c r="G29" s="10">
        <f>H29+I29+J29</f>
        <v>5412574</v>
      </c>
      <c r="H29" s="11">
        <v>5412574</v>
      </c>
      <c r="I29" s="10"/>
      <c r="J29" s="10"/>
    </row>
    <row r="30" spans="1:10" ht="102.75" customHeight="1" x14ac:dyDescent="0.25">
      <c r="A30" s="7" t="s">
        <v>10</v>
      </c>
      <c r="B30" s="17" t="s">
        <v>11</v>
      </c>
      <c r="C30" s="10">
        <f>D30+E30+F30</f>
        <v>1175</v>
      </c>
      <c r="D30" s="11"/>
      <c r="E30" s="11"/>
      <c r="F30" s="11">
        <v>1175</v>
      </c>
      <c r="G30" s="10">
        <f>H30+I30+J30</f>
        <v>1175</v>
      </c>
      <c r="H30" s="11"/>
      <c r="I30" s="11"/>
      <c r="J30" s="11">
        <v>1175</v>
      </c>
    </row>
    <row r="31" spans="1:10" x14ac:dyDescent="0.25">
      <c r="A31" s="29" t="s">
        <v>12</v>
      </c>
      <c r="B31" s="30" t="s">
        <v>28</v>
      </c>
      <c r="C31" s="24">
        <f>D31+E31+F31</f>
        <v>15843373</v>
      </c>
      <c r="D31" s="25">
        <v>5151833</v>
      </c>
      <c r="E31" s="24"/>
      <c r="F31" s="25">
        <v>10691540</v>
      </c>
      <c r="G31" s="24">
        <f>H31+I31+J31</f>
        <v>16674460</v>
      </c>
      <c r="H31" s="25">
        <v>5151833</v>
      </c>
      <c r="I31" s="24"/>
      <c r="J31" s="25">
        <v>11522627</v>
      </c>
    </row>
    <row r="32" spans="1:10" ht="52.5" customHeight="1" x14ac:dyDescent="0.25">
      <c r="A32" s="29"/>
      <c r="B32" s="30"/>
      <c r="C32" s="24"/>
      <c r="D32" s="25"/>
      <c r="E32" s="24"/>
      <c r="F32" s="25"/>
      <c r="G32" s="24"/>
      <c r="H32" s="25"/>
      <c r="I32" s="24"/>
      <c r="J32" s="25"/>
    </row>
    <row r="33" spans="1:10" ht="15.75" x14ac:dyDescent="0.25">
      <c r="A33" s="29"/>
      <c r="B33" s="17" t="s">
        <v>29</v>
      </c>
      <c r="C33" s="24">
        <f>D33+E33+F33</f>
        <v>5151833</v>
      </c>
      <c r="D33" s="25">
        <v>5151833</v>
      </c>
      <c r="E33" s="24"/>
      <c r="F33" s="24"/>
      <c r="G33" s="24">
        <f>H33+I33+J33</f>
        <v>5151833</v>
      </c>
      <c r="H33" s="25">
        <v>5151833</v>
      </c>
      <c r="I33" s="24"/>
      <c r="J33" s="24"/>
    </row>
    <row r="34" spans="1:10" ht="63" x14ac:dyDescent="0.25">
      <c r="A34" s="29"/>
      <c r="B34" s="17" t="s">
        <v>17</v>
      </c>
      <c r="C34" s="24"/>
      <c r="D34" s="25"/>
      <c r="E34" s="24"/>
      <c r="F34" s="24"/>
      <c r="G34" s="24"/>
      <c r="H34" s="25"/>
      <c r="I34" s="24"/>
      <c r="J34" s="24"/>
    </row>
    <row r="35" spans="1:10" ht="31.5" x14ac:dyDescent="0.25">
      <c r="A35" s="7" t="s">
        <v>46</v>
      </c>
      <c r="B35" s="17" t="s">
        <v>31</v>
      </c>
      <c r="C35" s="10">
        <f>D35+E35+F35</f>
        <v>75000</v>
      </c>
      <c r="D35" s="10"/>
      <c r="E35" s="10"/>
      <c r="F35" s="11">
        <v>75000</v>
      </c>
      <c r="G35" s="10">
        <f>H35+I35+J35</f>
        <v>75000</v>
      </c>
      <c r="H35" s="10"/>
      <c r="I35" s="10"/>
      <c r="J35" s="11">
        <v>75000</v>
      </c>
    </row>
    <row r="36" spans="1:10" ht="78.75" x14ac:dyDescent="0.25">
      <c r="A36" s="7" t="s">
        <v>18</v>
      </c>
      <c r="B36" s="17" t="s">
        <v>32</v>
      </c>
      <c r="C36" s="10">
        <f>D36+E36+F36</f>
        <v>447000</v>
      </c>
      <c r="D36" s="10"/>
      <c r="E36" s="11">
        <v>176000</v>
      </c>
      <c r="F36" s="11">
        <v>271000</v>
      </c>
      <c r="G36" s="10">
        <f>H36+I36+J36</f>
        <v>460000</v>
      </c>
      <c r="H36" s="10"/>
      <c r="I36" s="11">
        <v>181240</v>
      </c>
      <c r="J36" s="11">
        <v>278760</v>
      </c>
    </row>
    <row r="37" spans="1:10" ht="38.25" customHeight="1" x14ac:dyDescent="0.25">
      <c r="A37" s="7" t="s">
        <v>20</v>
      </c>
      <c r="B37" s="17" t="s">
        <v>45</v>
      </c>
      <c r="C37" s="10">
        <f>D37+E37+F37</f>
        <v>60224</v>
      </c>
      <c r="D37" s="11">
        <v>60224</v>
      </c>
      <c r="E37" s="10"/>
      <c r="F37" s="10"/>
      <c r="G37" s="10">
        <f>H37+I37+J37</f>
        <v>155133</v>
      </c>
      <c r="H37" s="11">
        <v>155133</v>
      </c>
      <c r="I37" s="10"/>
      <c r="J37" s="10"/>
    </row>
    <row r="38" spans="1:10" ht="48.75" customHeight="1" x14ac:dyDescent="0.25">
      <c r="A38" s="7" t="s">
        <v>34</v>
      </c>
      <c r="B38" s="17" t="s">
        <v>33</v>
      </c>
      <c r="C38" s="10">
        <f>D38+E38+F38</f>
        <v>19100</v>
      </c>
      <c r="D38" s="11"/>
      <c r="E38" s="11"/>
      <c r="F38" s="11">
        <v>19100</v>
      </c>
      <c r="G38" s="10">
        <f>H38+I38+J38</f>
        <v>18738</v>
      </c>
      <c r="H38" s="11"/>
      <c r="I38" s="11"/>
      <c r="J38" s="11">
        <v>18738</v>
      </c>
    </row>
    <row r="39" spans="1:10" ht="47.25" x14ac:dyDescent="0.25">
      <c r="A39" s="7" t="s">
        <v>47</v>
      </c>
      <c r="B39" s="17" t="s">
        <v>35</v>
      </c>
      <c r="C39" s="10">
        <f>D39+E39+F39</f>
        <v>125407</v>
      </c>
      <c r="D39" s="11"/>
      <c r="E39" s="11"/>
      <c r="F39" s="11">
        <v>125407</v>
      </c>
      <c r="G39" s="10">
        <f>H39+I39+J39</f>
        <v>122681</v>
      </c>
      <c r="H39" s="11"/>
      <c r="I39" s="11"/>
      <c r="J39" s="11">
        <v>122681</v>
      </c>
    </row>
    <row r="40" spans="1:10" ht="20.25" customHeight="1" x14ac:dyDescent="0.25">
      <c r="A40" s="7"/>
      <c r="B40" s="9" t="s">
        <v>36</v>
      </c>
      <c r="C40" s="10">
        <f>C29+C30+C31+C35+C36+C37+C38+C39</f>
        <v>21602837</v>
      </c>
      <c r="D40" s="10">
        <f t="shared" ref="D40:F40" si="4">D29+D30+D31+D35+D36+D37+D38+D39</f>
        <v>10243615</v>
      </c>
      <c r="E40" s="10">
        <f>E29+E30+E31+E35+E36+E37+E38+E39</f>
        <v>176000</v>
      </c>
      <c r="F40" s="10">
        <f t="shared" si="4"/>
        <v>11183222</v>
      </c>
      <c r="G40" s="10">
        <f>G29+G30+G31+G35+G36+G37+G38+G39</f>
        <v>22919761</v>
      </c>
      <c r="H40" s="10">
        <f t="shared" ref="H40" si="5">H29+H30+H31+H35+H36+H37+H38+H39</f>
        <v>10719540</v>
      </c>
      <c r="I40" s="10">
        <f>I29+I30+I31+I35+I36+I37+I38+I39</f>
        <v>181240</v>
      </c>
      <c r="J40" s="10">
        <f>J29+J30+J31+J35+J36+J37+J38+J39</f>
        <v>12018981</v>
      </c>
    </row>
    <row r="41" spans="1:10" x14ac:dyDescent="0.25">
      <c r="A41" t="s">
        <v>48</v>
      </c>
    </row>
  </sheetData>
  <mergeCells count="49">
    <mergeCell ref="G1:J1"/>
    <mergeCell ref="A5:J5"/>
    <mergeCell ref="C15:C16"/>
    <mergeCell ref="D15:D16"/>
    <mergeCell ref="G15:G16"/>
    <mergeCell ref="H15:H16"/>
    <mergeCell ref="G4:J4"/>
    <mergeCell ref="G3:J3"/>
    <mergeCell ref="G2:J2"/>
    <mergeCell ref="E6:F6"/>
    <mergeCell ref="I6:J6"/>
    <mergeCell ref="A7:A9"/>
    <mergeCell ref="B7:J7"/>
    <mergeCell ref="B8:B9"/>
    <mergeCell ref="C8:C9"/>
    <mergeCell ref="D8:F8"/>
    <mergeCell ref="H33:H34"/>
    <mergeCell ref="I33:I34"/>
    <mergeCell ref="J33:J34"/>
    <mergeCell ref="G31:G32"/>
    <mergeCell ref="H31:H32"/>
    <mergeCell ref="I31:I32"/>
    <mergeCell ref="J31:J32"/>
    <mergeCell ref="G33:G34"/>
    <mergeCell ref="A33:A34"/>
    <mergeCell ref="C33:C34"/>
    <mergeCell ref="D33:D34"/>
    <mergeCell ref="E33:E34"/>
    <mergeCell ref="F33:F34"/>
    <mergeCell ref="A15:A16"/>
    <mergeCell ref="E15:E16"/>
    <mergeCell ref="F15:F16"/>
    <mergeCell ref="A31:A32"/>
    <mergeCell ref="B31:B32"/>
    <mergeCell ref="C31:C32"/>
    <mergeCell ref="D31:D32"/>
    <mergeCell ref="E31:E32"/>
    <mergeCell ref="A25:A27"/>
    <mergeCell ref="B25:J25"/>
    <mergeCell ref="B26:B27"/>
    <mergeCell ref="C26:C27"/>
    <mergeCell ref="D26:F26"/>
    <mergeCell ref="G26:G27"/>
    <mergeCell ref="H26:J26"/>
    <mergeCell ref="G8:G9"/>
    <mergeCell ref="H8:J8"/>
    <mergeCell ref="F31:F32"/>
    <mergeCell ref="I15:I16"/>
    <mergeCell ref="J15:J16"/>
  </mergeCells>
  <pageMargins left="1.1811023622047245" right="0.39370078740157483" top="0.35433070866141736" bottom="0.35433070866141736" header="0.31496062992125984" footer="0.31496062992125984"/>
  <pageSetup paperSize="9" scale="65" firstPageNumber="392" fitToHeight="0" orientation="landscape" useFirstPageNumber="1" r:id="rId1"/>
  <headerFooter>
    <oddHeader>&amp;C&amp;P</oddHead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2018-2019</vt:lpstr>
      <vt:lpstr>'2018-2019'!Область_печати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Потатуркина Татьяна Андреевна</dc:creator>
  <cp:lastModifiedBy>Борох Оксана Николаевна</cp:lastModifiedBy>
  <cp:lastPrinted>2016-11-11T06:38:35Z</cp:lastPrinted>
  <dcterms:created xsi:type="dcterms:W3CDTF">2016-11-07T11:09:41Z</dcterms:created>
  <dcterms:modified xsi:type="dcterms:W3CDTF">2016-11-11T06:38:41Z</dcterms:modified>
</cp:coreProperties>
</file>