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H57" i="1"/>
  <c r="M25"/>
  <c r="K25"/>
  <c r="H25"/>
  <c r="H49"/>
  <c r="M49"/>
  <c r="K49"/>
  <c r="J57"/>
  <c r="M39"/>
  <c r="K39"/>
  <c r="H39"/>
  <c r="M55"/>
  <c r="K55"/>
  <c r="H55"/>
  <c r="K57"/>
  <c r="K8"/>
  <c r="I8"/>
  <c r="I57" s="1"/>
  <c r="L8"/>
  <c r="L57" s="1"/>
  <c r="M8"/>
  <c r="H8"/>
  <c r="H24"/>
  <c r="J25"/>
  <c r="I25"/>
  <c r="H37"/>
  <c r="I39"/>
  <c r="J39" s="1"/>
  <c r="L39"/>
  <c r="H47"/>
  <c r="E57"/>
  <c r="L25"/>
  <c r="F57"/>
  <c r="H23"/>
  <c r="H22"/>
  <c r="J49"/>
  <c r="H19"/>
  <c r="H17"/>
  <c r="G57"/>
  <c r="M57" l="1"/>
  <c r="J8"/>
</calcChain>
</file>

<file path=xl/sharedStrings.xml><?xml version="1.0" encoding="utf-8"?>
<sst xmlns="http://schemas.openxmlformats.org/spreadsheetml/2006/main" count="219" uniqueCount="96">
  <si>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</si>
  <si>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</si>
  <si>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</si>
  <si>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</si>
  <si>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</si>
  <si>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</si>
  <si>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</si>
  <si>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</si>
  <si>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</si>
  <si>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</si>
  <si>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</si>
  <si>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</si>
  <si>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</si>
  <si>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</si>
  <si>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</si>
  <si>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</si>
  <si>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</si>
  <si>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</si>
  <si>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</si>
  <si>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</si>
  <si>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</si>
  <si>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</si>
  <si>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</si>
  <si>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</si>
  <si>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</si>
  <si>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</si>
  <si>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</si>
  <si>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</si>
  <si>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</si>
  <si>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</si>
  <si>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</si>
  <si>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</si>
  <si>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</si>
  <si>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</si>
  <si>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</si>
  <si>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</si>
  <si>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</si>
  <si>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</si>
  <si>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</si>
  <si>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</si>
  <si>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</si>
  <si>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</si>
  <si>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</si>
  <si>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</si>
  <si>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</si>
  <si>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</si>
  <si>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</si>
  <si>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</si>
  <si>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</si>
  <si>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</si>
  <si>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</si>
  <si>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</si>
  <si>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</si>
  <si>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</si>
  <si>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</si>
  <si>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</si>
  <si>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</si>
  <si>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</si>
  <si>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</si>
  <si>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</si>
  <si>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</si>
  <si>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</si>
  <si>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</si>
  <si>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</si>
  <si>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</si>
  <si>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</si>
  <si>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</si>
  <si>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</si>
  <si>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</si>
  <si>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</si>
  <si>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</si>
  <si>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</si>
  <si>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</si>
  <si>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</si>
  <si>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</si>
  <si>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</si>
  <si>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</si>
  <si>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</si>
  <si>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</si>
  <si>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</si>
  <si>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</si>
  <si>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</si>
  <si>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</si>
  <si>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</si>
  <si>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</si>
  <si>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</si>
  <si>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</si>
  <si>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</si>
  <si>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</si>
  <si>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</si>
  <si>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</si>
  <si>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</si>
  <si>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</si>
  <si>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</si>
  <si>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 xml:space="preserve">                         и о сроке их реализации по состоянию на 31.10.2016 года </t>
  </si>
  <si>
    <t>27.10.2016г.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</si>
</sst>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164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145" workbookViewId="0">
      <selection activeCell="N10" sqref="N10"/>
    </sheetView>
  </sheetViews>
  <sheetFormatPr defaultRowHeight="12.75"/>
  <cols>
    <col min="1" max="1" width="16.85546875" customWidth="1"/>
    <col min="2" max="2" width="12.7109375" customWidth="1"/>
    <col min="3" max="3" width="17.7109375" customWidth="1"/>
    <col min="4" max="4" width="12.28515625" customWidth="1"/>
    <col min="5" max="5" width="9.7109375" customWidth="1"/>
    <col min="6" max="6" width="11.855468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6.85546875" customWidth="1"/>
    <col min="13" max="13" width="8" customWidth="1"/>
  </cols>
  <sheetData>
    <row r="1" spans="1:14" s="2" customFormat="1" ht="9" customHeight="1">
      <c r="A1" s="10" t="s">
        <v>0</v>
      </c>
      <c r="B1" s="10"/>
      <c r="C1" s="11"/>
      <c r="D1" s="10"/>
      <c r="E1" s="10"/>
      <c r="F1" s="10"/>
      <c r="G1" s="11"/>
      <c r="H1" s="11"/>
      <c r="I1" s="11"/>
      <c r="J1" s="11"/>
      <c r="K1" s="10"/>
      <c r="L1" s="10"/>
      <c r="M1" s="10"/>
    </row>
    <row r="2" spans="1:14" s="3" customFormat="1" ht="11.25" customHeight="1">
      <c r="A2" s="12" t="s">
        <v>21</v>
      </c>
      <c r="B2" s="12"/>
      <c r="C2" s="10"/>
      <c r="D2" s="10"/>
      <c r="E2" s="10"/>
      <c r="F2" s="10"/>
      <c r="G2" s="10"/>
      <c r="H2" s="10"/>
      <c r="I2" s="10"/>
      <c r="J2" s="11"/>
      <c r="K2" s="13"/>
      <c r="L2" s="13"/>
      <c r="M2" s="13"/>
    </row>
    <row r="3" spans="1:14" ht="10.5" customHeight="1">
      <c r="A3" s="48" t="s">
        <v>94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4" ht="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9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6" t="s">
        <v>1</v>
      </c>
      <c r="M5" s="4"/>
      <c r="N5" s="2"/>
    </row>
    <row r="6" spans="1:14" ht="9.75" customHeight="1">
      <c r="A6" s="22"/>
      <c r="B6" s="22"/>
      <c r="C6" s="23" t="s">
        <v>2</v>
      </c>
      <c r="D6" s="22"/>
      <c r="E6" s="24" t="s">
        <v>3</v>
      </c>
      <c r="F6" s="24" t="s">
        <v>3</v>
      </c>
      <c r="G6" s="22"/>
      <c r="H6" s="25" t="s">
        <v>4</v>
      </c>
      <c r="I6" s="26"/>
      <c r="J6" s="49" t="s">
        <v>37</v>
      </c>
      <c r="K6" s="45" t="s">
        <v>5</v>
      </c>
      <c r="L6" s="46"/>
      <c r="M6" s="47"/>
      <c r="N6" s="2"/>
    </row>
    <row r="7" spans="1:14" ht="43.5" customHeight="1">
      <c r="A7" s="27" t="s">
        <v>20</v>
      </c>
      <c r="B7" s="27" t="s">
        <v>14</v>
      </c>
      <c r="C7" s="28" t="s">
        <v>6</v>
      </c>
      <c r="D7" s="27" t="s">
        <v>17</v>
      </c>
      <c r="E7" s="29" t="s">
        <v>80</v>
      </c>
      <c r="F7" s="29" t="s">
        <v>19</v>
      </c>
      <c r="G7" s="27" t="s">
        <v>7</v>
      </c>
      <c r="H7" s="30" t="s">
        <v>8</v>
      </c>
      <c r="I7" s="30" t="s">
        <v>27</v>
      </c>
      <c r="J7" s="50"/>
      <c r="K7" s="30" t="s">
        <v>9</v>
      </c>
      <c r="L7" s="30" t="s">
        <v>10</v>
      </c>
      <c r="M7" s="30" t="s">
        <v>8</v>
      </c>
      <c r="N7" s="2"/>
    </row>
    <row r="8" spans="1:14" ht="12" customHeight="1">
      <c r="A8" s="31" t="s">
        <v>22</v>
      </c>
      <c r="B8" s="32" t="s">
        <v>23</v>
      </c>
      <c r="C8" s="31" t="s">
        <v>13</v>
      </c>
      <c r="D8" s="33" t="s">
        <v>24</v>
      </c>
      <c r="E8" s="34">
        <v>5000</v>
      </c>
      <c r="F8" s="34">
        <v>5000</v>
      </c>
      <c r="G8" s="34" t="s">
        <v>11</v>
      </c>
      <c r="H8" s="34">
        <f>SUM(H9:H24)</f>
        <v>5204.2</v>
      </c>
      <c r="I8" s="34">
        <f>SUM(I9:I24)</f>
        <v>4000</v>
      </c>
      <c r="J8" s="35">
        <f>F8-I8</f>
        <v>1000</v>
      </c>
      <c r="K8" s="34">
        <f>SUM(K9:K24)</f>
        <v>1204.1999999999998</v>
      </c>
      <c r="L8" s="34">
        <f>SUM(L9:L24)</f>
        <v>0</v>
      </c>
      <c r="M8" s="34">
        <f>SUM(M9:M24)</f>
        <v>1204.1999999999998</v>
      </c>
      <c r="N8" s="2"/>
    </row>
    <row r="9" spans="1:14" ht="10.5" customHeight="1">
      <c r="A9" s="5"/>
      <c r="B9" s="6"/>
      <c r="C9" s="5" t="s">
        <v>15</v>
      </c>
      <c r="D9" s="8" t="s">
        <v>25</v>
      </c>
      <c r="E9" s="7" t="s">
        <v>11</v>
      </c>
      <c r="F9" s="7" t="s">
        <v>11</v>
      </c>
      <c r="G9" s="7"/>
      <c r="H9" s="7">
        <v>99.75</v>
      </c>
      <c r="I9" s="21" t="s">
        <v>11</v>
      </c>
      <c r="J9" s="21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16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1" t="s">
        <v>11</v>
      </c>
      <c r="J10" s="21" t="s">
        <v>11</v>
      </c>
      <c r="K10" s="7">
        <v>99.75</v>
      </c>
      <c r="L10" s="7" t="s">
        <v>11</v>
      </c>
      <c r="M10" s="7">
        <v>99.75</v>
      </c>
      <c r="N10" s="2"/>
    </row>
    <row r="11" spans="1:14" ht="10.5" customHeight="1">
      <c r="A11" s="5"/>
      <c r="B11" s="6"/>
      <c r="C11" s="5" t="s">
        <v>18</v>
      </c>
      <c r="D11" s="8" t="s">
        <v>28</v>
      </c>
      <c r="E11" s="7" t="s">
        <v>11</v>
      </c>
      <c r="F11" s="7" t="s">
        <v>11</v>
      </c>
      <c r="G11" s="7"/>
      <c r="H11" s="7">
        <v>124.65</v>
      </c>
      <c r="I11" s="21" t="s">
        <v>11</v>
      </c>
      <c r="J11" s="21" t="s">
        <v>11</v>
      </c>
      <c r="K11" s="7">
        <v>124.65</v>
      </c>
      <c r="L11" s="7"/>
      <c r="M11" s="7">
        <v>124.65</v>
      </c>
      <c r="N11" s="2"/>
    </row>
    <row r="12" spans="1:14" ht="9.75" customHeight="1">
      <c r="A12" s="5"/>
      <c r="B12" s="6"/>
      <c r="C12" s="5" t="s">
        <v>29</v>
      </c>
      <c r="D12" s="8" t="s">
        <v>33</v>
      </c>
      <c r="E12" s="7" t="s">
        <v>11</v>
      </c>
      <c r="F12" s="7" t="s">
        <v>11</v>
      </c>
      <c r="G12" s="7"/>
      <c r="H12" s="7">
        <v>124.65</v>
      </c>
      <c r="I12" s="21" t="s">
        <v>11</v>
      </c>
      <c r="J12" s="21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35</v>
      </c>
      <c r="D13" s="8" t="s">
        <v>36</v>
      </c>
      <c r="E13" s="7" t="s">
        <v>11</v>
      </c>
      <c r="F13" s="7" t="s">
        <v>11</v>
      </c>
      <c r="G13" s="7"/>
      <c r="H13" s="7">
        <v>124.65</v>
      </c>
      <c r="I13" s="21" t="s">
        <v>11</v>
      </c>
      <c r="J13" s="21" t="s">
        <v>11</v>
      </c>
      <c r="K13" s="7">
        <v>124.65</v>
      </c>
      <c r="L13" s="7"/>
      <c r="M13" s="7">
        <v>124.65</v>
      </c>
      <c r="N13" s="2"/>
    </row>
    <row r="14" spans="1:14" ht="10.5" customHeight="1">
      <c r="A14" s="5"/>
      <c r="B14" s="6"/>
      <c r="C14" s="5" t="s">
        <v>39</v>
      </c>
      <c r="D14" s="8" t="s">
        <v>40</v>
      </c>
      <c r="E14" s="7" t="s">
        <v>11</v>
      </c>
      <c r="F14" s="7" t="s">
        <v>11</v>
      </c>
      <c r="G14" s="7"/>
      <c r="H14" s="7">
        <v>124.65</v>
      </c>
      <c r="I14" s="21" t="s">
        <v>11</v>
      </c>
      <c r="J14" s="21" t="s">
        <v>11</v>
      </c>
      <c r="K14" s="7">
        <v>124.65</v>
      </c>
      <c r="L14" s="7"/>
      <c r="M14" s="7">
        <v>124.65</v>
      </c>
      <c r="N14" s="2"/>
    </row>
    <row r="15" spans="1:14" ht="9.75" customHeight="1">
      <c r="A15" s="5"/>
      <c r="B15" s="6"/>
      <c r="C15" s="5" t="s">
        <v>42</v>
      </c>
      <c r="D15" s="8" t="s">
        <v>43</v>
      </c>
      <c r="E15" s="7" t="s">
        <v>11</v>
      </c>
      <c r="F15" s="7" t="s">
        <v>11</v>
      </c>
      <c r="G15" s="7"/>
      <c r="H15" s="15">
        <v>1374.65</v>
      </c>
      <c r="I15" s="21">
        <v>1250</v>
      </c>
      <c r="J15" s="21"/>
      <c r="K15" s="7">
        <v>124.65</v>
      </c>
      <c r="L15" s="7"/>
      <c r="M15" s="7">
        <v>124.65</v>
      </c>
      <c r="N15" s="2"/>
    </row>
    <row r="16" spans="1:14" ht="10.5" customHeight="1">
      <c r="A16" s="5"/>
      <c r="B16" s="6"/>
      <c r="C16" s="5" t="s">
        <v>48</v>
      </c>
      <c r="D16" s="8" t="s">
        <v>49</v>
      </c>
      <c r="E16" s="7" t="s">
        <v>11</v>
      </c>
      <c r="F16" s="7" t="s">
        <v>11</v>
      </c>
      <c r="G16" s="7"/>
      <c r="H16" s="15">
        <v>84.15</v>
      </c>
      <c r="I16" s="21"/>
      <c r="J16" s="21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52</v>
      </c>
      <c r="D17" s="8" t="s">
        <v>53</v>
      </c>
      <c r="E17" s="7" t="s">
        <v>11</v>
      </c>
      <c r="F17" s="7" t="s">
        <v>11</v>
      </c>
      <c r="G17" s="7"/>
      <c r="H17" s="15">
        <f>84.15+I17</f>
        <v>1334.15</v>
      </c>
      <c r="I17" s="21">
        <v>1250</v>
      </c>
      <c r="J17" s="21"/>
      <c r="K17" s="7">
        <v>84.15</v>
      </c>
      <c r="L17" s="7"/>
      <c r="M17" s="7">
        <v>84.15</v>
      </c>
      <c r="N17" s="2"/>
    </row>
    <row r="18" spans="1:14" ht="10.5" customHeight="1">
      <c r="A18" s="5"/>
      <c r="B18" s="6"/>
      <c r="C18" s="5" t="s">
        <v>56</v>
      </c>
      <c r="D18" s="8" t="s">
        <v>57</v>
      </c>
      <c r="E18" s="7" t="s">
        <v>11</v>
      </c>
      <c r="F18" s="7" t="s">
        <v>11</v>
      </c>
      <c r="G18" s="7"/>
      <c r="H18" s="15">
        <v>49.85</v>
      </c>
      <c r="I18" s="21"/>
      <c r="J18" s="21"/>
      <c r="K18" s="15">
        <v>49.85</v>
      </c>
      <c r="L18" s="7"/>
      <c r="M18" s="15">
        <v>49.85</v>
      </c>
      <c r="N18" s="2"/>
    </row>
    <row r="19" spans="1:14" ht="10.5" customHeight="1">
      <c r="A19" s="5"/>
      <c r="B19" s="6"/>
      <c r="C19" s="5" t="s">
        <v>60</v>
      </c>
      <c r="D19" s="8" t="s">
        <v>61</v>
      </c>
      <c r="E19" s="7" t="s">
        <v>11</v>
      </c>
      <c r="F19" s="7" t="s">
        <v>11</v>
      </c>
      <c r="G19" s="7"/>
      <c r="H19" s="15">
        <f>49.85+I19</f>
        <v>799.85</v>
      </c>
      <c r="I19" s="21">
        <v>750</v>
      </c>
      <c r="J19" s="21"/>
      <c r="K19" s="15">
        <v>49.85</v>
      </c>
      <c r="L19" s="7"/>
      <c r="M19" s="15">
        <v>49.85</v>
      </c>
      <c r="N19" s="2"/>
    </row>
    <row r="20" spans="1:14" ht="9.75" customHeight="1">
      <c r="A20" s="5"/>
      <c r="B20" s="6"/>
      <c r="C20" s="5" t="s">
        <v>67</v>
      </c>
      <c r="D20" s="8" t="s">
        <v>68</v>
      </c>
      <c r="E20" s="7" t="s">
        <v>11</v>
      </c>
      <c r="F20" s="7" t="s">
        <v>11</v>
      </c>
      <c r="G20" s="7"/>
      <c r="H20" s="15">
        <v>30.55</v>
      </c>
      <c r="I20" s="21"/>
      <c r="J20" s="21"/>
      <c r="K20" s="15">
        <v>30.55</v>
      </c>
      <c r="L20" s="7"/>
      <c r="M20" s="15">
        <v>30.55</v>
      </c>
      <c r="N20" s="2"/>
    </row>
    <row r="21" spans="1:14" ht="9.75" customHeight="1">
      <c r="A21" s="5"/>
      <c r="B21" s="6"/>
      <c r="C21" s="5" t="s">
        <v>72</v>
      </c>
      <c r="D21" s="8" t="s">
        <v>73</v>
      </c>
      <c r="E21" s="7" t="s">
        <v>11</v>
      </c>
      <c r="F21" s="7" t="s">
        <v>11</v>
      </c>
      <c r="G21" s="7"/>
      <c r="H21" s="15">
        <v>780.55</v>
      </c>
      <c r="I21" s="21">
        <v>750</v>
      </c>
      <c r="J21" s="21"/>
      <c r="K21" s="15">
        <v>30.55</v>
      </c>
      <c r="L21" s="7"/>
      <c r="M21" s="15">
        <v>30.55</v>
      </c>
      <c r="N21" s="2"/>
    </row>
    <row r="22" spans="1:14" ht="11.25" customHeight="1">
      <c r="A22" s="5"/>
      <c r="B22" s="6"/>
      <c r="C22" s="5" t="s">
        <v>76</v>
      </c>
      <c r="D22" s="8" t="s">
        <v>77</v>
      </c>
      <c r="E22" s="7" t="s">
        <v>11</v>
      </c>
      <c r="F22" s="7" t="s">
        <v>11</v>
      </c>
      <c r="G22" s="7"/>
      <c r="H22" s="15">
        <f>I22+K22</f>
        <v>17.45</v>
      </c>
      <c r="I22" s="21"/>
      <c r="J22" s="21"/>
      <c r="K22" s="15">
        <v>17.45</v>
      </c>
      <c r="L22" s="7"/>
      <c r="M22" s="15">
        <v>17.45</v>
      </c>
      <c r="N22" s="2"/>
    </row>
    <row r="23" spans="1:14" ht="12" customHeight="1">
      <c r="A23" s="5"/>
      <c r="B23" s="6"/>
      <c r="C23" s="5" t="s">
        <v>81</v>
      </c>
      <c r="D23" s="8" t="s">
        <v>82</v>
      </c>
      <c r="E23" s="7" t="s">
        <v>11</v>
      </c>
      <c r="F23" s="7" t="s">
        <v>11</v>
      </c>
      <c r="G23" s="7"/>
      <c r="H23" s="15">
        <f>I23+K23</f>
        <v>17.45</v>
      </c>
      <c r="I23" s="21"/>
      <c r="J23" s="21"/>
      <c r="K23" s="15">
        <v>17.45</v>
      </c>
      <c r="L23" s="7"/>
      <c r="M23" s="15">
        <v>17.45</v>
      </c>
      <c r="N23" s="2"/>
    </row>
    <row r="24" spans="1:14" ht="10.5" customHeight="1">
      <c r="A24" s="5"/>
      <c r="B24" s="6"/>
      <c r="C24" s="5" t="s">
        <v>91</v>
      </c>
      <c r="D24" s="8" t="s">
        <v>90</v>
      </c>
      <c r="E24" s="7" t="s">
        <v>11</v>
      </c>
      <c r="F24" s="7" t="s">
        <v>11</v>
      </c>
      <c r="G24" s="7"/>
      <c r="H24" s="15">
        <f>I24+K24</f>
        <v>17.45</v>
      </c>
      <c r="I24" s="21"/>
      <c r="J24" s="21"/>
      <c r="K24" s="15">
        <v>17.45</v>
      </c>
      <c r="L24" s="7"/>
      <c r="M24" s="15">
        <v>17.45</v>
      </c>
      <c r="N24" s="2"/>
    </row>
    <row r="25" spans="1:14" ht="11.25" customHeight="1">
      <c r="A25" s="31" t="s">
        <v>31</v>
      </c>
      <c r="B25" s="32" t="s">
        <v>32</v>
      </c>
      <c r="C25" s="31" t="s">
        <v>13</v>
      </c>
      <c r="D25" s="33" t="s">
        <v>30</v>
      </c>
      <c r="E25" s="34">
        <v>3500</v>
      </c>
      <c r="F25" s="34">
        <v>3500</v>
      </c>
      <c r="G25" s="34" t="s">
        <v>11</v>
      </c>
      <c r="H25" s="34">
        <f>SUM(H26:H38)</f>
        <v>1626.91</v>
      </c>
      <c r="I25" s="34">
        <f>SUM(I26:I37)</f>
        <v>700</v>
      </c>
      <c r="J25" s="35">
        <f>F25-I25</f>
        <v>2800</v>
      </c>
      <c r="K25" s="34">
        <f>SUM(K26:K38)</f>
        <v>926.90999999999985</v>
      </c>
      <c r="L25" s="34">
        <f>SUM(L26:L36)</f>
        <v>0</v>
      </c>
      <c r="M25" s="34">
        <f>SUM(M26:M38)</f>
        <v>926.90999999999985</v>
      </c>
      <c r="N25" s="2"/>
    </row>
    <row r="26" spans="1:14" ht="12" customHeight="1">
      <c r="A26" s="5"/>
      <c r="B26" s="6"/>
      <c r="C26" s="5" t="s">
        <v>15</v>
      </c>
      <c r="D26" s="8" t="s">
        <v>34</v>
      </c>
      <c r="E26" s="7" t="s">
        <v>11</v>
      </c>
      <c r="F26" s="7" t="s">
        <v>11</v>
      </c>
      <c r="G26" s="7"/>
      <c r="H26" s="7">
        <v>72.415000000000006</v>
      </c>
      <c r="I26" s="7"/>
      <c r="J26" s="21"/>
      <c r="K26" s="7">
        <v>72.415000000000006</v>
      </c>
      <c r="L26" s="7"/>
      <c r="M26" s="7">
        <v>72.415000000000006</v>
      </c>
      <c r="N26" s="2"/>
    </row>
    <row r="27" spans="1:14" ht="10.5" customHeight="1">
      <c r="A27" s="5"/>
      <c r="B27" s="6"/>
      <c r="C27" s="5" t="s">
        <v>16</v>
      </c>
      <c r="D27" s="8" t="s">
        <v>38</v>
      </c>
      <c r="E27" s="7" t="s">
        <v>11</v>
      </c>
      <c r="F27" s="7" t="s">
        <v>11</v>
      </c>
      <c r="G27" s="7"/>
      <c r="H27" s="7">
        <v>72.415000000000006</v>
      </c>
      <c r="I27" s="7"/>
      <c r="J27" s="21"/>
      <c r="K27" s="7">
        <v>72.415000000000006</v>
      </c>
      <c r="L27" s="7"/>
      <c r="M27" s="7">
        <v>72.415000000000006</v>
      </c>
      <c r="N27" s="2"/>
    </row>
    <row r="28" spans="1:14" ht="10.5" customHeight="1">
      <c r="A28" s="5"/>
      <c r="B28" s="6"/>
      <c r="C28" s="5" t="s">
        <v>18</v>
      </c>
      <c r="D28" s="8" t="s">
        <v>41</v>
      </c>
      <c r="E28" s="7" t="s">
        <v>11</v>
      </c>
      <c r="F28" s="7" t="s">
        <v>11</v>
      </c>
      <c r="G28" s="7"/>
      <c r="H28" s="7">
        <v>72.415000000000006</v>
      </c>
      <c r="I28" s="7"/>
      <c r="J28" s="21"/>
      <c r="K28" s="7">
        <v>72.415000000000006</v>
      </c>
      <c r="L28" s="7"/>
      <c r="M28" s="7">
        <v>72.415000000000006</v>
      </c>
      <c r="N28" s="2"/>
    </row>
    <row r="29" spans="1:14" ht="11.25" customHeight="1">
      <c r="A29" s="5"/>
      <c r="B29" s="6"/>
      <c r="C29" s="5" t="s">
        <v>29</v>
      </c>
      <c r="D29" s="8" t="s">
        <v>47</v>
      </c>
      <c r="E29" s="7" t="s">
        <v>11</v>
      </c>
      <c r="F29" s="7" t="s">
        <v>11</v>
      </c>
      <c r="G29" s="7"/>
      <c r="H29" s="7">
        <v>72.415000000000006</v>
      </c>
      <c r="I29" s="7"/>
      <c r="J29" s="21"/>
      <c r="K29" s="7">
        <v>72.415000000000006</v>
      </c>
      <c r="L29" s="7"/>
      <c r="M29" s="7">
        <v>72.415000000000006</v>
      </c>
      <c r="N29" s="2"/>
    </row>
    <row r="30" spans="1:14" ht="12.75" customHeight="1">
      <c r="A30" s="5"/>
      <c r="B30" s="6"/>
      <c r="C30" s="5" t="s">
        <v>35</v>
      </c>
      <c r="D30" s="8" t="s">
        <v>51</v>
      </c>
      <c r="E30" s="7" t="s">
        <v>11</v>
      </c>
      <c r="F30" s="7" t="s">
        <v>11</v>
      </c>
      <c r="G30" s="7"/>
      <c r="H30" s="7">
        <v>72.415000000000006</v>
      </c>
      <c r="I30" s="7"/>
      <c r="J30" s="21"/>
      <c r="K30" s="7">
        <v>72.415000000000006</v>
      </c>
      <c r="L30" s="7"/>
      <c r="M30" s="7">
        <v>72.415000000000006</v>
      </c>
      <c r="N30" s="2"/>
    </row>
    <row r="31" spans="1:14" ht="12.75" customHeight="1">
      <c r="A31" s="5"/>
      <c r="B31" s="6"/>
      <c r="C31" s="5" t="s">
        <v>39</v>
      </c>
      <c r="D31" s="8" t="s">
        <v>55</v>
      </c>
      <c r="E31" s="7" t="s">
        <v>11</v>
      </c>
      <c r="F31" s="7" t="s">
        <v>11</v>
      </c>
      <c r="G31" s="7"/>
      <c r="H31" s="7">
        <v>72.415000000000006</v>
      </c>
      <c r="I31" s="7"/>
      <c r="J31" s="21"/>
      <c r="K31" s="7">
        <v>72.415000000000006</v>
      </c>
      <c r="L31" s="7"/>
      <c r="M31" s="7">
        <v>72.415000000000006</v>
      </c>
      <c r="N31" s="2"/>
    </row>
    <row r="32" spans="1:14" ht="12" customHeight="1">
      <c r="A32" s="5"/>
      <c r="B32" s="6"/>
      <c r="C32" s="5" t="s">
        <v>42</v>
      </c>
      <c r="D32" s="8" t="s">
        <v>59</v>
      </c>
      <c r="E32" s="7" t="s">
        <v>11</v>
      </c>
      <c r="F32" s="7" t="s">
        <v>11</v>
      </c>
      <c r="G32" s="7"/>
      <c r="H32" s="7">
        <v>72.415000000000006</v>
      </c>
      <c r="I32" s="7"/>
      <c r="J32" s="21"/>
      <c r="K32" s="7">
        <v>72.415000000000006</v>
      </c>
      <c r="L32" s="7"/>
      <c r="M32" s="7">
        <v>72.415000000000006</v>
      </c>
      <c r="N32" s="2"/>
    </row>
    <row r="33" spans="1:14" ht="10.5" customHeight="1">
      <c r="A33" s="5"/>
      <c r="B33" s="6"/>
      <c r="C33" s="5" t="s">
        <v>48</v>
      </c>
      <c r="D33" s="8" t="s">
        <v>66</v>
      </c>
      <c r="E33" s="7" t="s">
        <v>11</v>
      </c>
      <c r="F33" s="7" t="s">
        <v>11</v>
      </c>
      <c r="G33" s="7"/>
      <c r="H33" s="7">
        <v>72.415000000000006</v>
      </c>
      <c r="I33" s="7"/>
      <c r="J33" s="21"/>
      <c r="K33" s="7">
        <v>72.415000000000006</v>
      </c>
      <c r="L33" s="7"/>
      <c r="M33" s="7">
        <v>72.415000000000006</v>
      </c>
      <c r="N33" s="2"/>
    </row>
    <row r="34" spans="1:14" ht="12" customHeight="1">
      <c r="A34" s="5"/>
      <c r="B34" s="6"/>
      <c r="C34" s="5" t="s">
        <v>52</v>
      </c>
      <c r="D34" s="8" t="s">
        <v>71</v>
      </c>
      <c r="E34" s="7" t="s">
        <v>11</v>
      </c>
      <c r="F34" s="7" t="s">
        <v>11</v>
      </c>
      <c r="G34" s="7"/>
      <c r="H34" s="7">
        <v>72.415000000000006</v>
      </c>
      <c r="I34" s="7"/>
      <c r="J34" s="21"/>
      <c r="K34" s="7">
        <v>72.415000000000006</v>
      </c>
      <c r="L34" s="7"/>
      <c r="M34" s="7">
        <v>72.415000000000006</v>
      </c>
      <c r="N34" s="2"/>
    </row>
    <row r="35" spans="1:14" ht="12" customHeight="1">
      <c r="A35" s="5"/>
      <c r="B35" s="6"/>
      <c r="C35" s="5" t="s">
        <v>56</v>
      </c>
      <c r="D35" s="8" t="s">
        <v>75</v>
      </c>
      <c r="E35" s="7" t="s">
        <v>11</v>
      </c>
      <c r="F35" s="7" t="s">
        <v>11</v>
      </c>
      <c r="G35" s="7"/>
      <c r="H35" s="7">
        <v>72.415000000000006</v>
      </c>
      <c r="I35" s="7"/>
      <c r="J35" s="21"/>
      <c r="K35" s="7">
        <v>72.415000000000006</v>
      </c>
      <c r="L35" s="7"/>
      <c r="M35" s="7">
        <v>72.415000000000006</v>
      </c>
      <c r="N35" s="2"/>
    </row>
    <row r="36" spans="1:14" ht="12" customHeight="1">
      <c r="A36" s="5"/>
      <c r="B36" s="6"/>
      <c r="C36" s="5" t="s">
        <v>60</v>
      </c>
      <c r="D36" s="8" t="s">
        <v>75</v>
      </c>
      <c r="E36" s="7" t="s">
        <v>11</v>
      </c>
      <c r="F36" s="7" t="s">
        <v>11</v>
      </c>
      <c r="G36" s="7"/>
      <c r="H36" s="7">
        <v>72.415000000000006</v>
      </c>
      <c r="I36" s="7"/>
      <c r="J36" s="21"/>
      <c r="K36" s="7">
        <v>72.415000000000006</v>
      </c>
      <c r="L36" s="7"/>
      <c r="M36" s="7">
        <v>72.415000000000006</v>
      </c>
      <c r="N36" s="2"/>
    </row>
    <row r="37" spans="1:14" ht="12" customHeight="1">
      <c r="A37" s="5"/>
      <c r="B37" s="6"/>
      <c r="C37" s="5" t="s">
        <v>67</v>
      </c>
      <c r="D37" s="8" t="s">
        <v>89</v>
      </c>
      <c r="E37" s="7" t="s">
        <v>11</v>
      </c>
      <c r="F37" s="7" t="s">
        <v>11</v>
      </c>
      <c r="G37" s="7"/>
      <c r="H37" s="7">
        <f>72.415+I37</f>
        <v>772.41499999999996</v>
      </c>
      <c r="I37" s="7">
        <v>700</v>
      </c>
      <c r="J37" s="21"/>
      <c r="K37" s="7">
        <v>72.415000000000006</v>
      </c>
      <c r="L37" s="7"/>
      <c r="M37" s="7">
        <v>72.415000000000006</v>
      </c>
      <c r="N37" s="2"/>
    </row>
    <row r="38" spans="1:14" ht="12" customHeight="1">
      <c r="A38" s="5"/>
      <c r="B38" s="6"/>
      <c r="C38" s="5" t="s">
        <v>72</v>
      </c>
      <c r="D38" s="8" t="s">
        <v>95</v>
      </c>
      <c r="E38" s="7" t="s">
        <v>11</v>
      </c>
      <c r="F38" s="7" t="s">
        <v>11</v>
      </c>
      <c r="G38" s="7"/>
      <c r="H38" s="7">
        <v>57.93</v>
      </c>
      <c r="I38" s="7"/>
      <c r="J38" s="21"/>
      <c r="K38" s="7">
        <v>57.93</v>
      </c>
      <c r="L38" s="7"/>
      <c r="M38" s="7">
        <v>57.93</v>
      </c>
      <c r="N38" s="2"/>
    </row>
    <row r="39" spans="1:14" ht="11.25" customHeight="1">
      <c r="A39" s="31" t="s">
        <v>46</v>
      </c>
      <c r="B39" s="32" t="s">
        <v>45</v>
      </c>
      <c r="C39" s="31" t="s">
        <v>13</v>
      </c>
      <c r="D39" s="33" t="s">
        <v>44</v>
      </c>
      <c r="E39" s="34">
        <v>5000</v>
      </c>
      <c r="F39" s="34">
        <v>5000</v>
      </c>
      <c r="G39" s="34"/>
      <c r="H39" s="34">
        <f>SUM(H40:H48)</f>
        <v>1924.85</v>
      </c>
      <c r="I39" s="34">
        <f>SUM(I40:I47)</f>
        <v>750</v>
      </c>
      <c r="J39" s="34">
        <f>F39-I39</f>
        <v>4250</v>
      </c>
      <c r="K39" s="34">
        <f>SUM(K40:K48)</f>
        <v>1174.8499999999999</v>
      </c>
      <c r="L39" s="34">
        <f>SUM(L40:L47)</f>
        <v>0</v>
      </c>
      <c r="M39" s="34">
        <f>SUM(M40:M48)</f>
        <v>1174.8499999999999</v>
      </c>
      <c r="N39" s="2"/>
    </row>
    <row r="40" spans="1:14" ht="11.25" customHeight="1">
      <c r="A40" s="16"/>
      <c r="B40" s="17"/>
      <c r="C40" s="5" t="s">
        <v>15</v>
      </c>
      <c r="D40" s="8" t="s">
        <v>50</v>
      </c>
      <c r="E40" s="7" t="s">
        <v>11</v>
      </c>
      <c r="F40" s="7" t="s">
        <v>11</v>
      </c>
      <c r="G40" s="7"/>
      <c r="H40" s="7">
        <v>132.75</v>
      </c>
      <c r="I40" s="7"/>
      <c r="J40" s="21"/>
      <c r="K40" s="7">
        <v>132.75</v>
      </c>
      <c r="L40" s="7"/>
      <c r="M40" s="7">
        <v>132.75</v>
      </c>
      <c r="N40" s="2"/>
    </row>
    <row r="41" spans="1:14" ht="12" customHeight="1">
      <c r="A41" s="16"/>
      <c r="B41" s="17"/>
      <c r="C41" s="5" t="s">
        <v>16</v>
      </c>
      <c r="D41" s="8" t="s">
        <v>54</v>
      </c>
      <c r="E41" s="7"/>
      <c r="F41" s="7"/>
      <c r="G41" s="7"/>
      <c r="H41" s="7">
        <v>132.75</v>
      </c>
      <c r="I41" s="7"/>
      <c r="J41" s="21"/>
      <c r="K41" s="7">
        <v>132.75</v>
      </c>
      <c r="L41" s="7"/>
      <c r="M41" s="7">
        <v>132.75</v>
      </c>
      <c r="N41" s="2"/>
    </row>
    <row r="42" spans="1:14" ht="11.25" customHeight="1">
      <c r="A42" s="16"/>
      <c r="B42" s="17"/>
      <c r="C42" s="5" t="s">
        <v>18</v>
      </c>
      <c r="D42" s="8" t="s">
        <v>58</v>
      </c>
      <c r="E42" s="7"/>
      <c r="F42" s="7"/>
      <c r="G42" s="7"/>
      <c r="H42" s="7">
        <v>132.75</v>
      </c>
      <c r="I42" s="7"/>
      <c r="J42" s="21"/>
      <c r="K42" s="7">
        <v>132.75</v>
      </c>
      <c r="L42" s="7"/>
      <c r="M42" s="7">
        <v>132.75</v>
      </c>
      <c r="N42" s="2"/>
    </row>
    <row r="43" spans="1:14" ht="11.25" customHeight="1">
      <c r="A43" s="16"/>
      <c r="B43" s="17"/>
      <c r="C43" s="5" t="s">
        <v>29</v>
      </c>
      <c r="D43" s="8" t="s">
        <v>62</v>
      </c>
      <c r="E43" s="7"/>
      <c r="F43" s="7"/>
      <c r="G43" s="7"/>
      <c r="H43" s="7">
        <v>132.75</v>
      </c>
      <c r="I43" s="7"/>
      <c r="J43" s="21"/>
      <c r="K43" s="7">
        <v>132.75</v>
      </c>
      <c r="L43" s="7"/>
      <c r="M43" s="7">
        <v>132.75</v>
      </c>
      <c r="N43" s="2"/>
    </row>
    <row r="44" spans="1:14" ht="12.75" customHeight="1">
      <c r="A44" s="16"/>
      <c r="B44" s="17"/>
      <c r="C44" s="5" t="s">
        <v>35</v>
      </c>
      <c r="D44" s="8" t="s">
        <v>69</v>
      </c>
      <c r="E44" s="7"/>
      <c r="F44" s="7"/>
      <c r="G44" s="7"/>
      <c r="H44" s="7">
        <v>132.75</v>
      </c>
      <c r="I44" s="7"/>
      <c r="J44" s="21"/>
      <c r="K44" s="7">
        <v>132.75</v>
      </c>
      <c r="L44" s="7"/>
      <c r="M44" s="7">
        <v>132.75</v>
      </c>
      <c r="N44" s="2"/>
    </row>
    <row r="45" spans="1:14" ht="12.75" customHeight="1">
      <c r="A45" s="16"/>
      <c r="B45" s="17"/>
      <c r="C45" s="5" t="s">
        <v>39</v>
      </c>
      <c r="D45" s="8" t="s">
        <v>74</v>
      </c>
      <c r="E45" s="7"/>
      <c r="F45" s="7"/>
      <c r="G45" s="7"/>
      <c r="H45" s="7">
        <v>132.75</v>
      </c>
      <c r="I45" s="7"/>
      <c r="J45" s="21"/>
      <c r="K45" s="7">
        <v>132.75</v>
      </c>
      <c r="L45" s="7"/>
      <c r="M45" s="7">
        <v>132.75</v>
      </c>
      <c r="N45" s="2"/>
    </row>
    <row r="46" spans="1:14" ht="12" customHeight="1">
      <c r="A46" s="16"/>
      <c r="B46" s="17"/>
      <c r="C46" s="5" t="s">
        <v>42</v>
      </c>
      <c r="D46" s="8" t="s">
        <v>78</v>
      </c>
      <c r="E46" s="7"/>
      <c r="F46" s="7"/>
      <c r="G46" s="7"/>
      <c r="H46" s="7">
        <v>132.75</v>
      </c>
      <c r="I46" s="7"/>
      <c r="J46" s="21"/>
      <c r="K46" s="7">
        <v>132.75</v>
      </c>
      <c r="L46" s="7"/>
      <c r="M46" s="7">
        <v>132.75</v>
      </c>
      <c r="N46" s="2"/>
    </row>
    <row r="47" spans="1:14" ht="12.75" customHeight="1">
      <c r="A47" s="16"/>
      <c r="B47" s="17"/>
      <c r="C47" s="5" t="s">
        <v>48</v>
      </c>
      <c r="D47" s="8" t="s">
        <v>85</v>
      </c>
      <c r="E47" s="7"/>
      <c r="F47" s="7"/>
      <c r="G47" s="7"/>
      <c r="H47" s="7">
        <f>132.75+I47</f>
        <v>882.75</v>
      </c>
      <c r="I47" s="7">
        <v>750</v>
      </c>
      <c r="J47" s="21"/>
      <c r="K47" s="7">
        <v>132.75</v>
      </c>
      <c r="L47" s="7"/>
      <c r="M47" s="7">
        <v>132.75</v>
      </c>
      <c r="N47" s="2"/>
    </row>
    <row r="48" spans="1:14" ht="12.75" customHeight="1">
      <c r="A48" s="16"/>
      <c r="B48" s="17"/>
      <c r="C48" s="5" t="s">
        <v>52</v>
      </c>
      <c r="D48" s="8" t="s">
        <v>85</v>
      </c>
      <c r="E48" s="7"/>
      <c r="F48" s="7"/>
      <c r="G48" s="7"/>
      <c r="H48" s="7">
        <v>112.85</v>
      </c>
      <c r="I48" s="7"/>
      <c r="J48" s="21"/>
      <c r="K48" s="7">
        <v>112.85</v>
      </c>
      <c r="L48" s="7"/>
      <c r="M48" s="7">
        <v>112.85</v>
      </c>
      <c r="N48" s="2"/>
    </row>
    <row r="49" spans="1:14" ht="10.5" customHeight="1">
      <c r="A49" s="31" t="s">
        <v>63</v>
      </c>
      <c r="B49" s="32" t="s">
        <v>64</v>
      </c>
      <c r="C49" s="31" t="s">
        <v>13</v>
      </c>
      <c r="D49" s="33" t="s">
        <v>65</v>
      </c>
      <c r="E49" s="34">
        <v>5250</v>
      </c>
      <c r="F49" s="34">
        <v>5250</v>
      </c>
      <c r="G49" s="34"/>
      <c r="H49" s="34">
        <f>SUM(H50:H54)</f>
        <v>827.92500000000007</v>
      </c>
      <c r="I49" s="34"/>
      <c r="J49" s="35">
        <f>E49</f>
        <v>5250</v>
      </c>
      <c r="K49" s="34">
        <f>SUM(K50:K54)</f>
        <v>827.92500000000007</v>
      </c>
      <c r="L49" s="34"/>
      <c r="M49" s="34">
        <f>SUM(M50:M54)</f>
        <v>827.92500000000007</v>
      </c>
      <c r="N49" s="2"/>
    </row>
    <row r="50" spans="1:14" ht="11.25" customHeight="1">
      <c r="A50" s="18"/>
      <c r="B50" s="19"/>
      <c r="C50" s="5" t="s">
        <v>15</v>
      </c>
      <c r="D50" s="8" t="s">
        <v>70</v>
      </c>
      <c r="E50" s="7" t="s">
        <v>11</v>
      </c>
      <c r="F50" s="7" t="s">
        <v>11</v>
      </c>
      <c r="G50" s="7"/>
      <c r="H50" s="7">
        <v>165.58500000000001</v>
      </c>
      <c r="I50" s="7"/>
      <c r="J50" s="21"/>
      <c r="K50" s="7">
        <v>165.58500000000001</v>
      </c>
      <c r="L50" s="7"/>
      <c r="M50" s="7">
        <v>165.58500000000001</v>
      </c>
      <c r="N50" s="2"/>
    </row>
    <row r="51" spans="1:14" ht="12.75" customHeight="1">
      <c r="A51" s="18"/>
      <c r="B51" s="19"/>
      <c r="C51" s="5" t="s">
        <v>16</v>
      </c>
      <c r="D51" s="8" t="s">
        <v>74</v>
      </c>
      <c r="E51" s="7" t="s">
        <v>11</v>
      </c>
      <c r="F51" s="7" t="s">
        <v>11</v>
      </c>
      <c r="G51" s="7"/>
      <c r="H51" s="7">
        <v>165.58500000000001</v>
      </c>
      <c r="I51" s="7"/>
      <c r="J51" s="21"/>
      <c r="K51" s="7">
        <v>165.58500000000001</v>
      </c>
      <c r="L51" s="7"/>
      <c r="M51" s="7">
        <v>165.58500000000001</v>
      </c>
      <c r="N51" s="2"/>
    </row>
    <row r="52" spans="1:14" ht="11.25" customHeight="1">
      <c r="A52" s="18"/>
      <c r="B52" s="19"/>
      <c r="C52" s="5" t="s">
        <v>18</v>
      </c>
      <c r="D52" s="8" t="s">
        <v>79</v>
      </c>
      <c r="E52" s="7" t="s">
        <v>11</v>
      </c>
      <c r="F52" s="7" t="s">
        <v>11</v>
      </c>
      <c r="G52" s="7"/>
      <c r="H52" s="7">
        <v>165.58500000000001</v>
      </c>
      <c r="I52" s="7"/>
      <c r="J52" s="21"/>
      <c r="K52" s="7">
        <v>165.58500000000001</v>
      </c>
      <c r="L52" s="7"/>
      <c r="M52" s="7">
        <v>165.58500000000001</v>
      </c>
      <c r="N52" s="2"/>
    </row>
    <row r="53" spans="1:14" ht="11.25" customHeight="1">
      <c r="A53" s="18"/>
      <c r="B53" s="19"/>
      <c r="C53" s="5" t="s">
        <v>29</v>
      </c>
      <c r="D53" s="8" t="s">
        <v>86</v>
      </c>
      <c r="E53" s="7" t="s">
        <v>11</v>
      </c>
      <c r="F53" s="7" t="s">
        <v>11</v>
      </c>
      <c r="G53" s="7"/>
      <c r="H53" s="7">
        <v>165.58500000000001</v>
      </c>
      <c r="I53" s="7"/>
      <c r="J53" s="21"/>
      <c r="K53" s="7">
        <v>165.58500000000001</v>
      </c>
      <c r="L53" s="7"/>
      <c r="M53" s="7">
        <v>165.58500000000001</v>
      </c>
      <c r="N53" s="2"/>
    </row>
    <row r="54" spans="1:14" ht="11.25" customHeight="1">
      <c r="A54" s="18"/>
      <c r="B54" s="19"/>
      <c r="C54" s="5" t="s">
        <v>35</v>
      </c>
      <c r="D54" s="8" t="s">
        <v>93</v>
      </c>
      <c r="E54" s="7" t="s">
        <v>11</v>
      </c>
      <c r="F54" s="7" t="s">
        <v>11</v>
      </c>
      <c r="G54" s="7"/>
      <c r="H54" s="7">
        <v>165.58500000000001</v>
      </c>
      <c r="I54" s="7"/>
      <c r="J54" s="21"/>
      <c r="K54" s="7">
        <v>165.58500000000001</v>
      </c>
      <c r="L54" s="7"/>
      <c r="M54" s="7">
        <v>165.58500000000001</v>
      </c>
      <c r="N54" s="2"/>
    </row>
    <row r="55" spans="1:14" ht="19.5" customHeight="1">
      <c r="A55" s="31" t="s">
        <v>83</v>
      </c>
      <c r="B55" s="32" t="s">
        <v>84</v>
      </c>
      <c r="C55" s="41" t="s">
        <v>88</v>
      </c>
      <c r="D55" s="42" t="s">
        <v>87</v>
      </c>
      <c r="E55" s="34">
        <v>3500</v>
      </c>
      <c r="F55" s="34">
        <v>3500</v>
      </c>
      <c r="G55" s="34"/>
      <c r="H55" s="34">
        <f>H56</f>
        <v>85.61</v>
      </c>
      <c r="I55" s="34"/>
      <c r="J55" s="35">
        <v>3500</v>
      </c>
      <c r="K55" s="34">
        <f>K56</f>
        <v>85.61</v>
      </c>
      <c r="L55" s="34">
        <v>0</v>
      </c>
      <c r="M55" s="34">
        <f>M56</f>
        <v>85.61</v>
      </c>
      <c r="N55" s="2"/>
    </row>
    <row r="56" spans="1:14" ht="12.75" customHeight="1">
      <c r="A56" s="43"/>
      <c r="B56" s="44"/>
      <c r="C56" s="5" t="s">
        <v>15</v>
      </c>
      <c r="D56" s="8" t="s">
        <v>92</v>
      </c>
      <c r="E56" s="7" t="s">
        <v>11</v>
      </c>
      <c r="F56" s="7" t="s">
        <v>11</v>
      </c>
      <c r="G56" s="7"/>
      <c r="H56" s="7">
        <v>85.61</v>
      </c>
      <c r="I56" s="7"/>
      <c r="J56" s="21"/>
      <c r="K56" s="7">
        <v>85.61</v>
      </c>
      <c r="L56" s="7"/>
      <c r="M56" s="7">
        <v>85.61</v>
      </c>
      <c r="N56" s="2"/>
    </row>
    <row r="57" spans="1:14" ht="11.25" customHeight="1">
      <c r="A57" s="37" t="s">
        <v>12</v>
      </c>
      <c r="B57" s="38"/>
      <c r="C57" s="37"/>
      <c r="D57" s="37"/>
      <c r="E57" s="39">
        <f>E8+E25+E39+E49+E55</f>
        <v>22250</v>
      </c>
      <c r="F57" s="39">
        <f>F8+F25+F39+F49+F55</f>
        <v>22250</v>
      </c>
      <c r="G57" s="39">
        <f>SUM(G8:G39)</f>
        <v>0</v>
      </c>
      <c r="H57" s="39">
        <f>H8+H25+H39+H49+H55</f>
        <v>9669.494999999999</v>
      </c>
      <c r="I57" s="40">
        <f>I8+I25+I39+I49</f>
        <v>5450</v>
      </c>
      <c r="J57" s="40">
        <f>J8+J25+J39+J49+J55</f>
        <v>16800</v>
      </c>
      <c r="K57" s="39">
        <f>K8+K25+K39+K49+K55</f>
        <v>4219.494999999999</v>
      </c>
      <c r="L57" s="39">
        <f>L8+L25+L39+L49</f>
        <v>0</v>
      </c>
      <c r="M57" s="39">
        <f>M8+M25+M39+M49+M55</f>
        <v>4219.494999999999</v>
      </c>
      <c r="N57" s="2"/>
    </row>
    <row r="59" spans="1:14">
      <c r="H59" s="20"/>
      <c r="K59" s="14"/>
      <c r="M59" s="20"/>
    </row>
  </sheetData>
  <mergeCells count="3">
    <mergeCell ref="K6:M6"/>
    <mergeCell ref="A3:M3"/>
    <mergeCell ref="J6:J7"/>
  </mergeCells>
  <phoneticPr fontId="0" type="noConversion"/>
  <pageMargins left="0.59055118110236227" right="0.19685039370078741" top="0.17" bottom="0" header="0.51181102362204722" footer="0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Ткачева Галина Павловна</cp:lastModifiedBy>
  <cp:lastPrinted>2016-11-01T06:03:00Z</cp:lastPrinted>
  <dcterms:created xsi:type="dcterms:W3CDTF">1999-05-06T12:41:18Z</dcterms:created>
  <dcterms:modified xsi:type="dcterms:W3CDTF">2016-11-01T06:03:08Z</dcterms:modified>
</cp:coreProperties>
</file>