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K59" i="1"/>
  <c r="M56"/>
  <c r="K56"/>
  <c r="J59"/>
  <c r="H8"/>
  <c r="M8"/>
  <c r="K8"/>
  <c r="I8"/>
  <c r="H25"/>
  <c r="I26"/>
  <c r="J26" s="1"/>
  <c r="K26"/>
  <c r="L26"/>
  <c r="M26"/>
  <c r="H50" l="1"/>
  <c r="M50"/>
  <c r="K50"/>
  <c r="M40"/>
  <c r="K40"/>
  <c r="H56"/>
  <c r="L8"/>
  <c r="H24"/>
  <c r="H38"/>
  <c r="H26" s="1"/>
  <c r="I40"/>
  <c r="J40" s="1"/>
  <c r="L40"/>
  <c r="H48"/>
  <c r="H40" s="1"/>
  <c r="E59"/>
  <c r="F59"/>
  <c r="H23"/>
  <c r="H22"/>
  <c r="J50"/>
  <c r="H19"/>
  <c r="H17"/>
  <c r="G59"/>
  <c r="H59" l="1"/>
  <c r="L59"/>
  <c r="I59"/>
  <c r="M59"/>
  <c r="J8"/>
</calcChain>
</file>

<file path=xl/sharedStrings.xml><?xml version="1.0" encoding="utf-8"?>
<sst xmlns="http://schemas.openxmlformats.org/spreadsheetml/2006/main" count="227" uniqueCount="98">
  <si>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</si>
  <si>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</si>
  <si>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</si>
  <si>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</si>
  <si>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</si>
  <si>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</si>
  <si>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</si>
  <si>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</si>
  <si>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</si>
  <si>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</si>
  <si>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</si>
  <si>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</si>
  <si>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</si>
  <si>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</si>
  <si>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</si>
  <si>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</si>
  <si>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</si>
  <si>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</si>
  <si>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</si>
  <si>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</si>
  <si>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</si>
  <si>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</si>
  <si>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</si>
  <si>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</si>
  <si>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</si>
  <si>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</si>
  <si>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</si>
  <si>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</si>
  <si>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</si>
  <si>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</si>
  <si>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</si>
  <si>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</si>
  <si>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</si>
  <si>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</si>
  <si>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</si>
  <si>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</si>
  <si>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</si>
  <si>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</si>
  <si>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</si>
  <si>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</si>
  <si>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</si>
  <si>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</si>
  <si>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</si>
  <si>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</si>
  <si>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</si>
  <si>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</si>
  <si>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</si>
  <si>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</si>
  <si>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</si>
  <si>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</si>
  <si>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</si>
  <si>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</si>
  <si>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</si>
  <si>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</si>
  <si>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</si>
  <si>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</si>
  <si>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</si>
  <si>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</si>
  <si>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</si>
  <si>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</si>
  <si>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</si>
  <si>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</si>
  <si>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</si>
  <si>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</si>
  <si>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</si>
  <si>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</si>
  <si>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</si>
  <si>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</si>
  <si>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</si>
  <si>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</si>
  <si>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</si>
  <si>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</si>
  <si>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</si>
  <si>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</si>
  <si>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</si>
  <si>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</si>
  <si>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</si>
  <si>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</si>
  <si>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</si>
  <si>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</si>
  <si>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</si>
  <si>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</si>
  <si>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</si>
  <si>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</si>
  <si>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</si>
  <si>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</si>
  <si>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</si>
  <si>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</si>
  <si>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</si>
  <si>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</si>
  <si>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</si>
  <si>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</si>
  <si>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</si>
  <si>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</si>
  <si>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</si>
  <si>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</si>
  <si>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 xml:space="preserve">                         и о сроке их реализации по состоянию на 12.12.2016 года </t>
  </si>
  <si>
    <t>09.12.2016г.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</si>
</sst>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topLeftCell="A28" zoomScale="145" workbookViewId="0">
      <selection activeCell="O53" sqref="O53"/>
    </sheetView>
  </sheetViews>
  <sheetFormatPr defaultRowHeight="12.75"/>
  <cols>
    <col min="1" max="1" width="16.85546875" customWidth="1"/>
    <col min="2" max="2" width="12.7109375" customWidth="1"/>
    <col min="3" max="3" width="17.7109375" customWidth="1"/>
    <col min="4" max="4" width="12.28515625" customWidth="1"/>
    <col min="5" max="5" width="9.7109375" customWidth="1"/>
    <col min="6" max="6" width="11.855468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4" s="3" customFormat="1" ht="11.2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4" ht="10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4" ht="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9" t="s">
        <v>37</v>
      </c>
      <c r="K6" s="45" t="s">
        <v>5</v>
      </c>
      <c r="L6" s="46"/>
      <c r="M6" s="47"/>
      <c r="N6" s="2"/>
    </row>
    <row r="7" spans="1:14" ht="43.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50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SUM(H9:H25)</f>
        <v>5720.4</v>
      </c>
      <c r="I8" s="34">
        <f>SUM(I9:I25)</f>
        <v>4500</v>
      </c>
      <c r="J8" s="35">
        <f>F8-I8</f>
        <v>500</v>
      </c>
      <c r="K8" s="34">
        <f>SUM(K9:K25)</f>
        <v>1220.3999999999999</v>
      </c>
      <c r="L8" s="34">
        <f>SUM(L9:L24)</f>
        <v>0</v>
      </c>
      <c r="M8" s="34">
        <f>SUM(M9:M25)</f>
        <v>1220.3999999999999</v>
      </c>
      <c r="N8" s="2"/>
    </row>
    <row r="9" spans="1:14" ht="10.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0.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9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0.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9.75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0.5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0.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0.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9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9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1.2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0.5" customHeight="1">
      <c r="A24" s="5"/>
      <c r="B24" s="6"/>
      <c r="C24" s="5" t="s">
        <v>91</v>
      </c>
      <c r="D24" s="8" t="s">
        <v>90</v>
      </c>
      <c r="E24" s="7" t="s">
        <v>11</v>
      </c>
      <c r="F24" s="7" t="s">
        <v>11</v>
      </c>
      <c r="G24" s="7"/>
      <c r="H24" s="15">
        <f>I24+K24</f>
        <v>17.45</v>
      </c>
      <c r="I24" s="21"/>
      <c r="J24" s="21"/>
      <c r="K24" s="15">
        <v>17.45</v>
      </c>
      <c r="L24" s="7"/>
      <c r="M24" s="15">
        <v>17.45</v>
      </c>
      <c r="N24" s="2"/>
    </row>
    <row r="25" spans="1:14" ht="10.5" customHeight="1">
      <c r="A25" s="5"/>
      <c r="B25" s="6"/>
      <c r="C25" s="5" t="s">
        <v>95</v>
      </c>
      <c r="D25" s="8" t="s">
        <v>90</v>
      </c>
      <c r="E25" s="7" t="s">
        <v>11</v>
      </c>
      <c r="F25" s="7" t="s">
        <v>11</v>
      </c>
      <c r="G25" s="7"/>
      <c r="H25" s="15">
        <f>I25+K25</f>
        <v>516.20000000000005</v>
      </c>
      <c r="I25" s="21">
        <v>500</v>
      </c>
      <c r="J25" s="21"/>
      <c r="K25" s="15">
        <v>16.2</v>
      </c>
      <c r="L25" s="7"/>
      <c r="M25" s="15">
        <v>16.2</v>
      </c>
      <c r="N25" s="2"/>
    </row>
    <row r="26" spans="1:14" ht="11.25" customHeight="1">
      <c r="A26" s="31" t="s">
        <v>31</v>
      </c>
      <c r="B26" s="32" t="s">
        <v>32</v>
      </c>
      <c r="C26" s="31" t="s">
        <v>13</v>
      </c>
      <c r="D26" s="33" t="s">
        <v>30</v>
      </c>
      <c r="E26" s="34">
        <v>3500</v>
      </c>
      <c r="F26" s="34">
        <v>3500</v>
      </c>
      <c r="G26" s="34" t="s">
        <v>11</v>
      </c>
      <c r="H26" s="34">
        <f>SUM(H27:H39)</f>
        <v>1626.91</v>
      </c>
      <c r="I26" s="34">
        <f>SUM(I27:I38)</f>
        <v>700</v>
      </c>
      <c r="J26" s="35">
        <f>F26-I26</f>
        <v>2800</v>
      </c>
      <c r="K26" s="34">
        <f>SUM(K27:K39)</f>
        <v>926.90999999999985</v>
      </c>
      <c r="L26" s="34">
        <f>SUM(L27:L37)</f>
        <v>0</v>
      </c>
      <c r="M26" s="34">
        <f>SUM(M27:M39)</f>
        <v>926.90999999999985</v>
      </c>
      <c r="N26" s="2"/>
    </row>
    <row r="27" spans="1:14" ht="12" customHeight="1">
      <c r="A27" s="5"/>
      <c r="B27" s="6"/>
      <c r="C27" s="5" t="s">
        <v>15</v>
      </c>
      <c r="D27" s="8" t="s">
        <v>34</v>
      </c>
      <c r="E27" s="7" t="s">
        <v>11</v>
      </c>
      <c r="F27" s="7" t="s">
        <v>11</v>
      </c>
      <c r="G27" s="7"/>
      <c r="H27" s="7">
        <v>72.415000000000006</v>
      </c>
      <c r="I27" s="7"/>
      <c r="J27" s="21"/>
      <c r="K27" s="7">
        <v>72.415000000000006</v>
      </c>
      <c r="L27" s="7"/>
      <c r="M27" s="7">
        <v>72.415000000000006</v>
      </c>
      <c r="N27" s="2"/>
    </row>
    <row r="28" spans="1:14" ht="10.5" customHeight="1">
      <c r="A28" s="5"/>
      <c r="B28" s="6"/>
      <c r="C28" s="5" t="s">
        <v>16</v>
      </c>
      <c r="D28" s="8" t="s">
        <v>38</v>
      </c>
      <c r="E28" s="7" t="s">
        <v>11</v>
      </c>
      <c r="F28" s="7" t="s">
        <v>11</v>
      </c>
      <c r="G28" s="7"/>
      <c r="H28" s="7">
        <v>72.415000000000006</v>
      </c>
      <c r="I28" s="7"/>
      <c r="J28" s="21"/>
      <c r="K28" s="7">
        <v>72.415000000000006</v>
      </c>
      <c r="L28" s="7"/>
      <c r="M28" s="7">
        <v>72.415000000000006</v>
      </c>
      <c r="N28" s="2"/>
    </row>
    <row r="29" spans="1:14" ht="10.5" customHeight="1">
      <c r="A29" s="5"/>
      <c r="B29" s="6"/>
      <c r="C29" s="5" t="s">
        <v>18</v>
      </c>
      <c r="D29" s="8" t="s">
        <v>41</v>
      </c>
      <c r="E29" s="7" t="s">
        <v>11</v>
      </c>
      <c r="F29" s="7" t="s">
        <v>11</v>
      </c>
      <c r="G29" s="7"/>
      <c r="H29" s="7">
        <v>72.415000000000006</v>
      </c>
      <c r="I29" s="7"/>
      <c r="J29" s="21"/>
      <c r="K29" s="7">
        <v>72.415000000000006</v>
      </c>
      <c r="L29" s="7"/>
      <c r="M29" s="7">
        <v>72.415000000000006</v>
      </c>
      <c r="N29" s="2"/>
    </row>
    <row r="30" spans="1:14" ht="11.25" customHeight="1">
      <c r="A30" s="5"/>
      <c r="B30" s="6"/>
      <c r="C30" s="5" t="s">
        <v>29</v>
      </c>
      <c r="D30" s="8" t="s">
        <v>47</v>
      </c>
      <c r="E30" s="7" t="s">
        <v>11</v>
      </c>
      <c r="F30" s="7" t="s">
        <v>11</v>
      </c>
      <c r="G30" s="7"/>
      <c r="H30" s="7">
        <v>72.415000000000006</v>
      </c>
      <c r="I30" s="7"/>
      <c r="J30" s="21"/>
      <c r="K30" s="7">
        <v>72.415000000000006</v>
      </c>
      <c r="L30" s="7"/>
      <c r="M30" s="7">
        <v>72.415000000000006</v>
      </c>
      <c r="N30" s="2"/>
    </row>
    <row r="31" spans="1:14" ht="10.5" customHeight="1">
      <c r="A31" s="5"/>
      <c r="B31" s="6"/>
      <c r="C31" s="5" t="s">
        <v>35</v>
      </c>
      <c r="D31" s="8" t="s">
        <v>51</v>
      </c>
      <c r="E31" s="7" t="s">
        <v>11</v>
      </c>
      <c r="F31" s="7" t="s">
        <v>11</v>
      </c>
      <c r="G31" s="7"/>
      <c r="H31" s="7">
        <v>72.415000000000006</v>
      </c>
      <c r="I31" s="7"/>
      <c r="J31" s="21"/>
      <c r="K31" s="7">
        <v>72.415000000000006</v>
      </c>
      <c r="L31" s="7"/>
      <c r="M31" s="7">
        <v>72.415000000000006</v>
      </c>
      <c r="N31" s="2"/>
    </row>
    <row r="32" spans="1:14" ht="9.75" customHeight="1">
      <c r="A32" s="5"/>
      <c r="B32" s="6"/>
      <c r="C32" s="5" t="s">
        <v>39</v>
      </c>
      <c r="D32" s="8" t="s">
        <v>55</v>
      </c>
      <c r="E32" s="7" t="s">
        <v>11</v>
      </c>
      <c r="F32" s="7" t="s">
        <v>11</v>
      </c>
      <c r="G32" s="7"/>
      <c r="H32" s="7">
        <v>72.415000000000006</v>
      </c>
      <c r="I32" s="7"/>
      <c r="J32" s="21"/>
      <c r="K32" s="7">
        <v>72.415000000000006</v>
      </c>
      <c r="L32" s="7"/>
      <c r="M32" s="7">
        <v>72.415000000000006</v>
      </c>
      <c r="N32" s="2"/>
    </row>
    <row r="33" spans="1:14" ht="12" customHeight="1">
      <c r="A33" s="5"/>
      <c r="B33" s="6"/>
      <c r="C33" s="5" t="s">
        <v>42</v>
      </c>
      <c r="D33" s="8" t="s">
        <v>59</v>
      </c>
      <c r="E33" s="7" t="s">
        <v>11</v>
      </c>
      <c r="F33" s="7" t="s">
        <v>11</v>
      </c>
      <c r="G33" s="7"/>
      <c r="H33" s="7">
        <v>72.415000000000006</v>
      </c>
      <c r="I33" s="7"/>
      <c r="J33" s="21"/>
      <c r="K33" s="7">
        <v>72.415000000000006</v>
      </c>
      <c r="L33" s="7"/>
      <c r="M33" s="7">
        <v>72.415000000000006</v>
      </c>
      <c r="N33" s="2"/>
    </row>
    <row r="34" spans="1:14" ht="10.5" customHeight="1">
      <c r="A34" s="5"/>
      <c r="B34" s="6"/>
      <c r="C34" s="5" t="s">
        <v>48</v>
      </c>
      <c r="D34" s="8" t="s">
        <v>66</v>
      </c>
      <c r="E34" s="7" t="s">
        <v>11</v>
      </c>
      <c r="F34" s="7" t="s">
        <v>11</v>
      </c>
      <c r="G34" s="7"/>
      <c r="H34" s="7">
        <v>72.415000000000006</v>
      </c>
      <c r="I34" s="7"/>
      <c r="J34" s="21"/>
      <c r="K34" s="7">
        <v>72.415000000000006</v>
      </c>
      <c r="L34" s="7"/>
      <c r="M34" s="7">
        <v>72.415000000000006</v>
      </c>
      <c r="N34" s="2"/>
    </row>
    <row r="35" spans="1:14" ht="12" customHeight="1">
      <c r="A35" s="5"/>
      <c r="B35" s="6"/>
      <c r="C35" s="5" t="s">
        <v>52</v>
      </c>
      <c r="D35" s="8" t="s">
        <v>71</v>
      </c>
      <c r="E35" s="7" t="s">
        <v>11</v>
      </c>
      <c r="F35" s="7" t="s">
        <v>11</v>
      </c>
      <c r="G35" s="7"/>
      <c r="H35" s="7">
        <v>72.415000000000006</v>
      </c>
      <c r="I35" s="7"/>
      <c r="J35" s="21"/>
      <c r="K35" s="7">
        <v>72.415000000000006</v>
      </c>
      <c r="L35" s="7"/>
      <c r="M35" s="7">
        <v>72.415000000000006</v>
      </c>
      <c r="N35" s="2"/>
    </row>
    <row r="36" spans="1:14" ht="12" customHeight="1">
      <c r="A36" s="5"/>
      <c r="B36" s="6"/>
      <c r="C36" s="5" t="s">
        <v>56</v>
      </c>
      <c r="D36" s="8" t="s">
        <v>75</v>
      </c>
      <c r="E36" s="7" t="s">
        <v>11</v>
      </c>
      <c r="F36" s="7" t="s">
        <v>11</v>
      </c>
      <c r="G36" s="7"/>
      <c r="H36" s="7">
        <v>72.415000000000006</v>
      </c>
      <c r="I36" s="7"/>
      <c r="J36" s="21"/>
      <c r="K36" s="7">
        <v>72.415000000000006</v>
      </c>
      <c r="L36" s="7"/>
      <c r="M36" s="7">
        <v>72.415000000000006</v>
      </c>
      <c r="N36" s="2"/>
    </row>
    <row r="37" spans="1:14" ht="12" customHeight="1">
      <c r="A37" s="5"/>
      <c r="B37" s="6"/>
      <c r="C37" s="5" t="s">
        <v>60</v>
      </c>
      <c r="D37" s="8" t="s">
        <v>75</v>
      </c>
      <c r="E37" s="7" t="s">
        <v>11</v>
      </c>
      <c r="F37" s="7" t="s">
        <v>11</v>
      </c>
      <c r="G37" s="7"/>
      <c r="H37" s="7">
        <v>72.415000000000006</v>
      </c>
      <c r="I37" s="7"/>
      <c r="J37" s="21"/>
      <c r="K37" s="7">
        <v>72.415000000000006</v>
      </c>
      <c r="L37" s="7"/>
      <c r="M37" s="7">
        <v>72.415000000000006</v>
      </c>
      <c r="N37" s="2"/>
    </row>
    <row r="38" spans="1:14" ht="12" customHeight="1">
      <c r="A38" s="5"/>
      <c r="B38" s="6"/>
      <c r="C38" s="5" t="s">
        <v>67</v>
      </c>
      <c r="D38" s="8" t="s">
        <v>89</v>
      </c>
      <c r="E38" s="7" t="s">
        <v>11</v>
      </c>
      <c r="F38" s="7" t="s">
        <v>11</v>
      </c>
      <c r="G38" s="7"/>
      <c r="H38" s="7">
        <f>72.415+I38</f>
        <v>772.41499999999996</v>
      </c>
      <c r="I38" s="7">
        <v>700</v>
      </c>
      <c r="J38" s="21"/>
      <c r="K38" s="7">
        <v>72.415000000000006</v>
      </c>
      <c r="L38" s="7"/>
      <c r="M38" s="7">
        <v>72.415000000000006</v>
      </c>
      <c r="N38" s="2"/>
    </row>
    <row r="39" spans="1:14" ht="12" customHeight="1">
      <c r="A39" s="5"/>
      <c r="B39" s="6"/>
      <c r="C39" s="5" t="s">
        <v>72</v>
      </c>
      <c r="D39" s="8" t="s">
        <v>94</v>
      </c>
      <c r="E39" s="7" t="s">
        <v>11</v>
      </c>
      <c r="F39" s="7" t="s">
        <v>11</v>
      </c>
      <c r="G39" s="7"/>
      <c r="H39" s="7">
        <v>57.93</v>
      </c>
      <c r="I39" s="7"/>
      <c r="J39" s="21"/>
      <c r="K39" s="7">
        <v>57.93</v>
      </c>
      <c r="L39" s="7"/>
      <c r="M39" s="7">
        <v>57.93</v>
      </c>
      <c r="N39" s="2"/>
    </row>
    <row r="40" spans="1:14" ht="11.25" customHeight="1">
      <c r="A40" s="31" t="s">
        <v>46</v>
      </c>
      <c r="B40" s="32" t="s">
        <v>45</v>
      </c>
      <c r="C40" s="31" t="s">
        <v>13</v>
      </c>
      <c r="D40" s="33" t="s">
        <v>44</v>
      </c>
      <c r="E40" s="34">
        <v>5000</v>
      </c>
      <c r="F40" s="34">
        <v>5000</v>
      </c>
      <c r="G40" s="34"/>
      <c r="H40" s="34">
        <f>SUM(H41:H49)</f>
        <v>1924.85</v>
      </c>
      <c r="I40" s="34">
        <f>SUM(I41:I48)</f>
        <v>750</v>
      </c>
      <c r="J40" s="34">
        <f>F40-I40</f>
        <v>4250</v>
      </c>
      <c r="K40" s="34">
        <f>SUM(K41:K49)</f>
        <v>1174.8499999999999</v>
      </c>
      <c r="L40" s="34">
        <f>SUM(L41:L48)</f>
        <v>0</v>
      </c>
      <c r="M40" s="34">
        <f>SUM(M41:M49)</f>
        <v>1174.8499999999999</v>
      </c>
      <c r="N40" s="2"/>
    </row>
    <row r="41" spans="1:14" ht="11.25" customHeight="1">
      <c r="A41" s="16"/>
      <c r="B41" s="17"/>
      <c r="C41" s="5" t="s">
        <v>15</v>
      </c>
      <c r="D41" s="8" t="s">
        <v>50</v>
      </c>
      <c r="E41" s="7" t="s">
        <v>11</v>
      </c>
      <c r="F41" s="7" t="s">
        <v>11</v>
      </c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2" customHeight="1">
      <c r="A42" s="16"/>
      <c r="B42" s="17"/>
      <c r="C42" s="5" t="s">
        <v>16</v>
      </c>
      <c r="D42" s="8" t="s">
        <v>54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1.25" customHeight="1">
      <c r="A43" s="16"/>
      <c r="B43" s="17"/>
      <c r="C43" s="5" t="s">
        <v>18</v>
      </c>
      <c r="D43" s="8" t="s">
        <v>58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1.25" customHeight="1">
      <c r="A44" s="16"/>
      <c r="B44" s="17"/>
      <c r="C44" s="5" t="s">
        <v>29</v>
      </c>
      <c r="D44" s="8" t="s">
        <v>62</v>
      </c>
      <c r="E44" s="7"/>
      <c r="F44" s="7"/>
      <c r="G44" s="7"/>
      <c r="H44" s="7">
        <v>132.75</v>
      </c>
      <c r="I44" s="7"/>
      <c r="J44" s="21"/>
      <c r="K44" s="7">
        <v>132.75</v>
      </c>
      <c r="L44" s="7"/>
      <c r="M44" s="7">
        <v>132.75</v>
      </c>
      <c r="N44" s="2"/>
    </row>
    <row r="45" spans="1:14" ht="9.75" customHeight="1">
      <c r="A45" s="16"/>
      <c r="B45" s="17"/>
      <c r="C45" s="5" t="s">
        <v>35</v>
      </c>
      <c r="D45" s="8" t="s">
        <v>69</v>
      </c>
      <c r="E45" s="7"/>
      <c r="F45" s="7"/>
      <c r="G45" s="7"/>
      <c r="H45" s="7">
        <v>132.75</v>
      </c>
      <c r="I45" s="7"/>
      <c r="J45" s="21"/>
      <c r="K45" s="7">
        <v>132.75</v>
      </c>
      <c r="L45" s="7"/>
      <c r="M45" s="7">
        <v>132.75</v>
      </c>
      <c r="N45" s="2"/>
    </row>
    <row r="46" spans="1:14" ht="12.75" customHeight="1">
      <c r="A46" s="16"/>
      <c r="B46" s="17"/>
      <c r="C46" s="5" t="s">
        <v>39</v>
      </c>
      <c r="D46" s="8" t="s">
        <v>74</v>
      </c>
      <c r="E46" s="7"/>
      <c r="F46" s="7"/>
      <c r="G46" s="7"/>
      <c r="H46" s="7">
        <v>132.75</v>
      </c>
      <c r="I46" s="7"/>
      <c r="J46" s="21"/>
      <c r="K46" s="7">
        <v>132.75</v>
      </c>
      <c r="L46" s="7"/>
      <c r="M46" s="7">
        <v>132.75</v>
      </c>
      <c r="N46" s="2"/>
    </row>
    <row r="47" spans="1:14" ht="12" customHeight="1">
      <c r="A47" s="16"/>
      <c r="B47" s="17"/>
      <c r="C47" s="5" t="s">
        <v>42</v>
      </c>
      <c r="D47" s="8" t="s">
        <v>78</v>
      </c>
      <c r="E47" s="7"/>
      <c r="F47" s="7"/>
      <c r="G47" s="7"/>
      <c r="H47" s="7">
        <v>132.75</v>
      </c>
      <c r="I47" s="7"/>
      <c r="J47" s="21"/>
      <c r="K47" s="7">
        <v>132.75</v>
      </c>
      <c r="L47" s="7"/>
      <c r="M47" s="7">
        <v>132.75</v>
      </c>
      <c r="N47" s="2"/>
    </row>
    <row r="48" spans="1:14" ht="12" customHeight="1">
      <c r="A48" s="16"/>
      <c r="B48" s="17"/>
      <c r="C48" s="5" t="s">
        <v>48</v>
      </c>
      <c r="D48" s="8" t="s">
        <v>85</v>
      </c>
      <c r="E48" s="7"/>
      <c r="F48" s="7"/>
      <c r="G48" s="7"/>
      <c r="H48" s="7">
        <f>132.75+I48</f>
        <v>882.75</v>
      </c>
      <c r="I48" s="7">
        <v>750</v>
      </c>
      <c r="J48" s="21"/>
      <c r="K48" s="7">
        <v>132.75</v>
      </c>
      <c r="L48" s="7"/>
      <c r="M48" s="7">
        <v>132.75</v>
      </c>
      <c r="N48" s="2"/>
    </row>
    <row r="49" spans="1:14" ht="12.75" customHeight="1">
      <c r="A49" s="16"/>
      <c r="B49" s="17"/>
      <c r="C49" s="5" t="s">
        <v>52</v>
      </c>
      <c r="D49" s="8" t="s">
        <v>85</v>
      </c>
      <c r="E49" s="7"/>
      <c r="F49" s="7"/>
      <c r="G49" s="7"/>
      <c r="H49" s="7">
        <v>112.85</v>
      </c>
      <c r="I49" s="7"/>
      <c r="J49" s="21"/>
      <c r="K49" s="7">
        <v>112.85</v>
      </c>
      <c r="L49" s="7"/>
      <c r="M49" s="7">
        <v>112.85</v>
      </c>
      <c r="N49" s="2"/>
    </row>
    <row r="50" spans="1:14" ht="10.5" customHeight="1">
      <c r="A50" s="31" t="s">
        <v>63</v>
      </c>
      <c r="B50" s="32" t="s">
        <v>64</v>
      </c>
      <c r="C50" s="31" t="s">
        <v>13</v>
      </c>
      <c r="D50" s="33" t="s">
        <v>65</v>
      </c>
      <c r="E50" s="34">
        <v>5250</v>
      </c>
      <c r="F50" s="34">
        <v>5250</v>
      </c>
      <c r="G50" s="34"/>
      <c r="H50" s="34">
        <f>SUM(H51:H55)</f>
        <v>827.92500000000007</v>
      </c>
      <c r="I50" s="34"/>
      <c r="J50" s="35">
        <f>E50</f>
        <v>5250</v>
      </c>
      <c r="K50" s="34">
        <f>SUM(K51:K55)</f>
        <v>827.92500000000007</v>
      </c>
      <c r="L50" s="34"/>
      <c r="M50" s="34">
        <f>SUM(M51:M55)</f>
        <v>827.92500000000007</v>
      </c>
      <c r="N50" s="2"/>
    </row>
    <row r="51" spans="1:14" ht="11.25" customHeight="1">
      <c r="A51" s="18"/>
      <c r="B51" s="19"/>
      <c r="C51" s="5" t="s">
        <v>15</v>
      </c>
      <c r="D51" s="8" t="s">
        <v>70</v>
      </c>
      <c r="E51" s="7" t="s">
        <v>11</v>
      </c>
      <c r="F51" s="7" t="s">
        <v>11</v>
      </c>
      <c r="G51" s="7"/>
      <c r="H51" s="7">
        <v>165.58500000000001</v>
      </c>
      <c r="I51" s="7"/>
      <c r="J51" s="21"/>
      <c r="K51" s="7">
        <v>165.58500000000001</v>
      </c>
      <c r="L51" s="7"/>
      <c r="M51" s="7">
        <v>165.58500000000001</v>
      </c>
      <c r="N51" s="2"/>
    </row>
    <row r="52" spans="1:14" ht="12.75" customHeight="1">
      <c r="A52" s="18"/>
      <c r="B52" s="19"/>
      <c r="C52" s="5" t="s">
        <v>16</v>
      </c>
      <c r="D52" s="8" t="s">
        <v>74</v>
      </c>
      <c r="E52" s="7" t="s">
        <v>11</v>
      </c>
      <c r="F52" s="7" t="s">
        <v>11</v>
      </c>
      <c r="G52" s="7"/>
      <c r="H52" s="7">
        <v>165.58500000000001</v>
      </c>
      <c r="I52" s="7"/>
      <c r="J52" s="21"/>
      <c r="K52" s="7">
        <v>165.58500000000001</v>
      </c>
      <c r="L52" s="7"/>
      <c r="M52" s="7">
        <v>165.58500000000001</v>
      </c>
      <c r="N52" s="2"/>
    </row>
    <row r="53" spans="1:14" ht="11.25" customHeight="1">
      <c r="A53" s="18"/>
      <c r="B53" s="19"/>
      <c r="C53" s="5" t="s">
        <v>18</v>
      </c>
      <c r="D53" s="8" t="s">
        <v>79</v>
      </c>
      <c r="E53" s="7" t="s">
        <v>11</v>
      </c>
      <c r="F53" s="7" t="s">
        <v>11</v>
      </c>
      <c r="G53" s="7"/>
      <c r="H53" s="7">
        <v>165.58500000000001</v>
      </c>
      <c r="I53" s="7"/>
      <c r="J53" s="21"/>
      <c r="K53" s="7">
        <v>165.58500000000001</v>
      </c>
      <c r="L53" s="7"/>
      <c r="M53" s="7">
        <v>165.58500000000001</v>
      </c>
      <c r="N53" s="2"/>
    </row>
    <row r="54" spans="1:14" ht="11.25" customHeight="1">
      <c r="A54" s="18"/>
      <c r="B54" s="19"/>
      <c r="C54" s="5" t="s">
        <v>29</v>
      </c>
      <c r="D54" s="8" t="s">
        <v>86</v>
      </c>
      <c r="E54" s="7" t="s">
        <v>11</v>
      </c>
      <c r="F54" s="7" t="s">
        <v>11</v>
      </c>
      <c r="G54" s="7"/>
      <c r="H54" s="7">
        <v>165.58500000000001</v>
      </c>
      <c r="I54" s="7"/>
      <c r="J54" s="21"/>
      <c r="K54" s="7">
        <v>165.58500000000001</v>
      </c>
      <c r="L54" s="7"/>
      <c r="M54" s="7">
        <v>165.58500000000001</v>
      </c>
      <c r="N54" s="2"/>
    </row>
    <row r="55" spans="1:14" ht="11.25" customHeight="1">
      <c r="A55" s="18"/>
      <c r="B55" s="19"/>
      <c r="C55" s="5" t="s">
        <v>35</v>
      </c>
      <c r="D55" s="8" t="s">
        <v>93</v>
      </c>
      <c r="E55" s="7" t="s">
        <v>11</v>
      </c>
      <c r="F55" s="7" t="s">
        <v>11</v>
      </c>
      <c r="G55" s="7"/>
      <c r="H55" s="7">
        <v>165.58500000000001</v>
      </c>
      <c r="I55" s="7"/>
      <c r="J55" s="21"/>
      <c r="K55" s="7">
        <v>165.58500000000001</v>
      </c>
      <c r="L55" s="7"/>
      <c r="M55" s="7">
        <v>165.58500000000001</v>
      </c>
      <c r="N55" s="2"/>
    </row>
    <row r="56" spans="1:14" ht="19.5" customHeight="1">
      <c r="A56" s="31" t="s">
        <v>83</v>
      </c>
      <c r="B56" s="32" t="s">
        <v>84</v>
      </c>
      <c r="C56" s="41" t="s">
        <v>88</v>
      </c>
      <c r="D56" s="42" t="s">
        <v>87</v>
      </c>
      <c r="E56" s="34">
        <v>3500</v>
      </c>
      <c r="F56" s="34">
        <v>3500</v>
      </c>
      <c r="G56" s="34"/>
      <c r="H56" s="34">
        <f>H57</f>
        <v>85.61</v>
      </c>
      <c r="I56" s="34"/>
      <c r="J56" s="35">
        <v>3500</v>
      </c>
      <c r="K56" s="34">
        <f>SUM(K57:K58)</f>
        <v>171.22</v>
      </c>
      <c r="L56" s="34">
        <v>0</v>
      </c>
      <c r="M56" s="34">
        <f>SUM(M57:M58)</f>
        <v>171.22</v>
      </c>
      <c r="N56" s="2"/>
    </row>
    <row r="57" spans="1:14" ht="12.75" customHeight="1">
      <c r="A57" s="43"/>
      <c r="B57" s="44"/>
      <c r="C57" s="5" t="s">
        <v>15</v>
      </c>
      <c r="D57" s="8" t="s">
        <v>92</v>
      </c>
      <c r="E57" s="7" t="s">
        <v>11</v>
      </c>
      <c r="F57" s="7" t="s">
        <v>11</v>
      </c>
      <c r="G57" s="7"/>
      <c r="H57" s="7">
        <v>85.61</v>
      </c>
      <c r="I57" s="7"/>
      <c r="J57" s="21"/>
      <c r="K57" s="7">
        <v>85.61</v>
      </c>
      <c r="L57" s="7"/>
      <c r="M57" s="7">
        <v>85.61</v>
      </c>
      <c r="N57" s="2"/>
    </row>
    <row r="58" spans="1:14" ht="12" customHeight="1">
      <c r="A58" s="43"/>
      <c r="B58" s="44"/>
      <c r="C58" s="5" t="s">
        <v>16</v>
      </c>
      <c r="D58" s="8" t="s">
        <v>97</v>
      </c>
      <c r="E58" s="7" t="s">
        <v>11</v>
      </c>
      <c r="F58" s="7" t="s">
        <v>11</v>
      </c>
      <c r="G58" s="7"/>
      <c r="H58" s="7">
        <v>85.61</v>
      </c>
      <c r="I58" s="7"/>
      <c r="J58" s="21"/>
      <c r="K58" s="7">
        <v>85.61</v>
      </c>
      <c r="L58" s="7"/>
      <c r="M58" s="7">
        <v>85.61</v>
      </c>
      <c r="N58" s="2"/>
    </row>
    <row r="59" spans="1:14" ht="11.25" customHeight="1">
      <c r="A59" s="37" t="s">
        <v>12</v>
      </c>
      <c r="B59" s="38"/>
      <c r="C59" s="37"/>
      <c r="D59" s="37"/>
      <c r="E59" s="39">
        <f>E8+E26+E40+E50+E56</f>
        <v>22250</v>
      </c>
      <c r="F59" s="39">
        <f>F8+F26+F40+F50+F56</f>
        <v>22250</v>
      </c>
      <c r="G59" s="39">
        <f>SUM(G8:G40)</f>
        <v>0</v>
      </c>
      <c r="H59" s="39">
        <f>H8+H26+H40+H50+H56</f>
        <v>10185.695</v>
      </c>
      <c r="I59" s="40">
        <f>I8+I26+I40+I50</f>
        <v>5950</v>
      </c>
      <c r="J59" s="40">
        <f>J8+J26+J40+J50+J56</f>
        <v>16300</v>
      </c>
      <c r="K59" s="39">
        <f>K8+K26+K40+K50+K56</f>
        <v>4321.3049999999994</v>
      </c>
      <c r="L59" s="39">
        <f>L8+L26+L40+L50</f>
        <v>0</v>
      </c>
      <c r="M59" s="39">
        <f>M8+M26+M40+M50+M56</f>
        <v>4321.3049999999994</v>
      </c>
      <c r="N59" s="2"/>
    </row>
    <row r="61" spans="1:14">
      <c r="H61" s="20"/>
      <c r="K61" s="14"/>
      <c r="M61" s="20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.15748031496062992" bottom="0" header="0.51181102362204722" footer="0"/>
  <pageSetup paperSize="9" scale="8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2016-12-12T06:49:18Z</cp:lastPrinted>
  <dcterms:created xsi:type="dcterms:W3CDTF">1999-05-06T12:41:18Z</dcterms:created>
  <dcterms:modified xsi:type="dcterms:W3CDTF">2016-12-12T07:25:31Z</dcterms:modified>
</cp:coreProperties>
</file>