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H42" i="1"/>
  <c r="H55"/>
  <c r="M56"/>
  <c r="K56"/>
  <c r="I56"/>
  <c r="M43"/>
  <c r="K43"/>
  <c r="I43"/>
  <c r="F71"/>
  <c r="E71"/>
  <c r="M65"/>
  <c r="K65"/>
  <c r="I65"/>
  <c r="L65"/>
  <c r="H65"/>
  <c r="M27"/>
  <c r="K27"/>
  <c r="K7"/>
  <c r="H7"/>
  <c r="L56"/>
  <c r="L43"/>
  <c r="L27"/>
  <c r="L7"/>
  <c r="L71" s="1"/>
  <c r="M7"/>
  <c r="I7"/>
  <c r="J7" s="1"/>
  <c r="J71" s="1"/>
  <c r="H26"/>
  <c r="J27"/>
  <c r="I27"/>
  <c r="J56"/>
  <c r="J43"/>
  <c r="H63"/>
  <c r="H56" s="1"/>
  <c r="H16"/>
  <c r="H51"/>
  <c r="H43" s="1"/>
  <c r="H25"/>
  <c r="H23"/>
  <c r="H24"/>
  <c r="H39"/>
  <c r="H27" s="1"/>
  <c r="H22"/>
  <c r="H21"/>
  <c r="H18"/>
  <c r="M71"/>
  <c r="K71"/>
  <c r="H71" l="1"/>
  <c r="I71"/>
</calcChain>
</file>

<file path=xl/sharedStrings.xml><?xml version="1.0" encoding="utf-8"?>
<sst xmlns="http://schemas.openxmlformats.org/spreadsheetml/2006/main" count="273" uniqueCount="117">
  <si>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</si>
  <si>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</si>
  <si>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</si>
  <si>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</si>
  <si>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</si>
  <si>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</si>
  <si>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</si>
  <si>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</si>
  <si>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</si>
  <si>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</si>
  <si>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</si>
  <si>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</si>
  <si>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</si>
  <si>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</si>
  <si>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</si>
  <si>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</si>
  <si>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</si>
  <si>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</si>
  <si>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</si>
  <si>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</si>
  <si>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</si>
  <si>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</si>
  <si>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</si>
  <si>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</si>
  <si>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</si>
  <si>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</si>
  <si>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</si>
  <si>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</si>
  <si>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</si>
  <si>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</si>
  <si>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</si>
  <si>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</si>
  <si>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</si>
  <si>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</si>
  <si>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</si>
  <si>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</si>
  <si>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</si>
  <si>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</si>
  <si>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</si>
  <si>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</si>
  <si>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</si>
  <si>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</si>
  <si>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</si>
  <si>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</si>
  <si>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</si>
  <si>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</si>
  <si>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</si>
  <si>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</si>
  <si>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</si>
  <si>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</si>
  <si>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</si>
  <si>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</si>
  <si>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</si>
  <si>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</si>
  <si>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</si>
  <si>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</si>
  <si>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</si>
  <si>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</si>
  <si>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</si>
  <si>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</si>
  <si>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</si>
  <si>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</si>
  <si>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</si>
  <si>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</si>
  <si>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</si>
  <si>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</si>
  <si>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</si>
  <si>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</si>
  <si>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</si>
  <si>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</si>
  <si>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</si>
  <si>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</si>
  <si>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</si>
  <si>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</si>
  <si>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</si>
  <si>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</si>
  <si>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</si>
  <si>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</si>
  <si>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</si>
  <si>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</si>
  <si>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</si>
  <si>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</si>
  <si>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</si>
  <si>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</si>
  <si>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</si>
  <si>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</si>
  <si>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</si>
  <si>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</si>
  <si>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</si>
  <si>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</si>
  <si>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</si>
  <si>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</si>
  <si>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</si>
  <si>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</si>
  <si>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</si>
  <si>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</si>
  <si>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</si>
  <si>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</si>
  <si>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</si>
  <si>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</si>
  <si>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</si>
  <si>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</si>
  <si>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</si>
  <si>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</si>
  <si>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</si>
  <si>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</si>
  <si>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</si>
  <si>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</si>
  <si>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</si>
  <si>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</si>
  <si>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</si>
  <si>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</si>
  <si>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</si>
  <si>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</si>
  <si>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</si>
  <si>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</si>
  <si>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 xml:space="preserve">                         и о сроке их реализации по состоянию на 24.07.2017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</si>
</sst>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145" workbookViewId="0">
      <selection activeCell="A4" sqref="A4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3" t="s">
        <v>116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4" t="s">
        <v>37</v>
      </c>
      <c r="K5" s="50" t="s">
        <v>5</v>
      </c>
      <c r="L5" s="51"/>
      <c r="M5" s="52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5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SUM(H8:H26)</f>
        <v>5736</v>
      </c>
      <c r="I7" s="33">
        <f>SUM(I8:I25)</f>
        <v>4500</v>
      </c>
      <c r="J7" s="34">
        <f>F7-I7</f>
        <v>500</v>
      </c>
      <c r="K7" s="33">
        <f>SUM(K8:K26)</f>
        <v>1235.9999999999998</v>
      </c>
      <c r="L7" s="33">
        <f>SUM(L8:L26)</f>
        <v>0</v>
      </c>
      <c r="M7" s="33">
        <f>SUM(M8:M26)</f>
        <v>1235.9999999999998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1.25" customHeight="1">
      <c r="A27" s="30" t="s">
        <v>31</v>
      </c>
      <c r="B27" s="31" t="s">
        <v>32</v>
      </c>
      <c r="C27" s="30" t="s">
        <v>13</v>
      </c>
      <c r="D27" s="32" t="s">
        <v>30</v>
      </c>
      <c r="E27" s="33">
        <v>3500</v>
      </c>
      <c r="F27" s="33">
        <v>3500</v>
      </c>
      <c r="G27" s="33" t="s">
        <v>11</v>
      </c>
      <c r="H27" s="33">
        <f>SUM(H28:H42)</f>
        <v>2092.77</v>
      </c>
      <c r="I27" s="33">
        <f>SUM(I28:I42)</f>
        <v>1050</v>
      </c>
      <c r="J27" s="34">
        <f>F27-I27</f>
        <v>2450</v>
      </c>
      <c r="K27" s="33">
        <f>SUM(K28:K42)</f>
        <v>1042.7699999999998</v>
      </c>
      <c r="L27" s="33">
        <f>SUM(L28:L42)</f>
        <v>0</v>
      </c>
      <c r="M27" s="33">
        <f>SUM(M28:M42)</f>
        <v>1042.7699999999998</v>
      </c>
      <c r="N27" s="2"/>
    </row>
    <row r="28" spans="1:14" ht="12" customHeight="1">
      <c r="A28" s="5"/>
      <c r="B28" s="6"/>
      <c r="C28" s="5" t="s">
        <v>15</v>
      </c>
      <c r="D28" s="8" t="s">
        <v>34</v>
      </c>
      <c r="E28" s="7" t="s">
        <v>11</v>
      </c>
      <c r="F28" s="7" t="s">
        <v>11</v>
      </c>
      <c r="G28" s="7"/>
      <c r="H28" s="7">
        <v>72.415000000000006</v>
      </c>
      <c r="I28" s="7"/>
      <c r="J28" s="20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16</v>
      </c>
      <c r="D29" s="8" t="s">
        <v>38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18</v>
      </c>
      <c r="D30" s="8" t="s">
        <v>41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29</v>
      </c>
      <c r="D31" s="8" t="s">
        <v>47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35</v>
      </c>
      <c r="D32" s="8" t="s">
        <v>51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9.75" customHeight="1">
      <c r="A33" s="5"/>
      <c r="B33" s="6"/>
      <c r="C33" s="5" t="s">
        <v>39</v>
      </c>
      <c r="D33" s="8" t="s">
        <v>55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42</v>
      </c>
      <c r="D34" s="8" t="s">
        <v>59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48</v>
      </c>
      <c r="D35" s="8" t="s">
        <v>66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9.75" customHeight="1">
      <c r="A36" s="5"/>
      <c r="B36" s="6"/>
      <c r="C36" s="5" t="s">
        <v>52</v>
      </c>
      <c r="D36" s="8" t="s">
        <v>71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56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10.5" customHeight="1">
      <c r="A38" s="5"/>
      <c r="B38" s="6"/>
      <c r="C38" s="5" t="s">
        <v>60</v>
      </c>
      <c r="D38" s="8" t="s">
        <v>103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1.25" customHeight="1">
      <c r="A39" s="5"/>
      <c r="B39" s="6"/>
      <c r="C39" s="5" t="s">
        <v>67</v>
      </c>
      <c r="D39" s="8" t="s">
        <v>89</v>
      </c>
      <c r="E39" s="7" t="s">
        <v>11</v>
      </c>
      <c r="F39" s="7" t="s">
        <v>11</v>
      </c>
      <c r="G39" s="7"/>
      <c r="H39" s="7">
        <f>72.415+I39</f>
        <v>772.41499999999996</v>
      </c>
      <c r="I39" s="7">
        <v>700</v>
      </c>
      <c r="J39" s="20"/>
      <c r="K39" s="7">
        <v>72.415000000000006</v>
      </c>
      <c r="L39" s="7"/>
      <c r="M39" s="7">
        <v>72.415000000000006</v>
      </c>
      <c r="N39" s="2"/>
    </row>
    <row r="40" spans="1:14" ht="10.5" customHeight="1">
      <c r="A40" s="5"/>
      <c r="B40" s="6"/>
      <c r="C40" s="5" t="s">
        <v>72</v>
      </c>
      <c r="D40" s="8" t="s">
        <v>94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76</v>
      </c>
      <c r="D41" s="8" t="s">
        <v>99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81</v>
      </c>
      <c r="D42" s="8" t="s">
        <v>107</v>
      </c>
      <c r="E42" s="7" t="s">
        <v>11</v>
      </c>
      <c r="F42" s="7" t="s">
        <v>11</v>
      </c>
      <c r="G42" s="7"/>
      <c r="H42" s="7">
        <f>57.93+I42</f>
        <v>407.93</v>
      </c>
      <c r="I42" s="7">
        <v>350</v>
      </c>
      <c r="J42" s="20"/>
      <c r="K42" s="7">
        <v>57.93</v>
      </c>
      <c r="L42" s="7"/>
      <c r="M42" s="7">
        <v>57.93</v>
      </c>
      <c r="N42" s="2"/>
    </row>
    <row r="43" spans="1:14" ht="11.25" customHeight="1">
      <c r="A43" s="30" t="s">
        <v>46</v>
      </c>
      <c r="B43" s="31" t="s">
        <v>45</v>
      </c>
      <c r="C43" s="30" t="s">
        <v>13</v>
      </c>
      <c r="D43" s="32" t="s">
        <v>44</v>
      </c>
      <c r="E43" s="33">
        <v>5000</v>
      </c>
      <c r="F43" s="33">
        <v>5000</v>
      </c>
      <c r="G43" s="33"/>
      <c r="H43" s="33">
        <f>SUM(H44:H55)</f>
        <v>3763.3999999999996</v>
      </c>
      <c r="I43" s="33">
        <f>SUM(I44:I55)</f>
        <v>2250</v>
      </c>
      <c r="J43" s="34">
        <f>F43-I43</f>
        <v>2750</v>
      </c>
      <c r="K43" s="33">
        <f>SUM(K44:K55)</f>
        <v>1513.3999999999996</v>
      </c>
      <c r="L43" s="33">
        <f>SUM(L44:L54)</f>
        <v>0</v>
      </c>
      <c r="M43" s="33">
        <f>SUM(M44:M55)</f>
        <v>1513.3999999999996</v>
      </c>
      <c r="N43" s="2"/>
    </row>
    <row r="44" spans="1:14" ht="11.25" customHeight="1">
      <c r="A44" s="15"/>
      <c r="B44" s="16"/>
      <c r="C44" s="5" t="s">
        <v>15</v>
      </c>
      <c r="D44" s="8" t="s">
        <v>50</v>
      </c>
      <c r="E44" s="7" t="s">
        <v>11</v>
      </c>
      <c r="F44" s="7" t="s">
        <v>11</v>
      </c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9.75" customHeight="1">
      <c r="A45" s="15"/>
      <c r="B45" s="16"/>
      <c r="C45" s="5" t="s">
        <v>16</v>
      </c>
      <c r="D45" s="8" t="s">
        <v>54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11.25" customHeight="1">
      <c r="A46" s="15"/>
      <c r="B46" s="16"/>
      <c r="C46" s="5" t="s">
        <v>18</v>
      </c>
      <c r="D46" s="8" t="s">
        <v>58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29</v>
      </c>
      <c r="D47" s="8" t="s">
        <v>62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35</v>
      </c>
      <c r="D48" s="8" t="s">
        <v>69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39</v>
      </c>
      <c r="D49" s="8" t="s">
        <v>74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2" customHeight="1">
      <c r="A50" s="15"/>
      <c r="B50" s="16"/>
      <c r="C50" s="5" t="s">
        <v>42</v>
      </c>
      <c r="D50" s="8" t="s">
        <v>78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0.5" customHeight="1">
      <c r="A51" s="15"/>
      <c r="B51" s="16"/>
      <c r="C51" s="5" t="s">
        <v>48</v>
      </c>
      <c r="D51" s="8" t="s">
        <v>85</v>
      </c>
      <c r="E51" s="7"/>
      <c r="F51" s="7"/>
      <c r="G51" s="7"/>
      <c r="H51" s="7">
        <f>132.75+I51</f>
        <v>882.75</v>
      </c>
      <c r="I51" s="7">
        <v>750</v>
      </c>
      <c r="J51" s="20"/>
      <c r="K51" s="7">
        <v>132.75</v>
      </c>
      <c r="L51" s="7"/>
      <c r="M51" s="7">
        <v>132.75</v>
      </c>
      <c r="N51" s="2"/>
    </row>
    <row r="52" spans="1:14" ht="10.5" customHeight="1">
      <c r="A52" s="15"/>
      <c r="B52" s="16"/>
      <c r="C52" s="5" t="s">
        <v>52</v>
      </c>
      <c r="D52" s="8" t="s">
        <v>104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15"/>
      <c r="B53" s="16"/>
      <c r="C53" s="5" t="s">
        <v>56</v>
      </c>
      <c r="D53" s="8" t="s">
        <v>97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15"/>
      <c r="B54" s="16"/>
      <c r="C54" s="5" t="s">
        <v>60</v>
      </c>
      <c r="D54" s="8" t="s">
        <v>105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15"/>
      <c r="B55" s="16"/>
      <c r="C55" s="5" t="s">
        <v>67</v>
      </c>
      <c r="D55" s="8" t="s">
        <v>114</v>
      </c>
      <c r="E55" s="7"/>
      <c r="F55" s="7"/>
      <c r="G55" s="7"/>
      <c r="H55" s="7">
        <f>112.85+I55</f>
        <v>1612.85</v>
      </c>
      <c r="I55" s="7">
        <v>1500</v>
      </c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30" t="s">
        <v>63</v>
      </c>
      <c r="B56" s="31" t="s">
        <v>64</v>
      </c>
      <c r="C56" s="30" t="s">
        <v>13</v>
      </c>
      <c r="D56" s="32" t="s">
        <v>65</v>
      </c>
      <c r="E56" s="33">
        <v>5250</v>
      </c>
      <c r="F56" s="33">
        <v>5250</v>
      </c>
      <c r="G56" s="33"/>
      <c r="H56" s="33">
        <f>SUM(H57:H64)</f>
        <v>1833.0900000000001</v>
      </c>
      <c r="I56" s="33">
        <f>SUM(I57:I64)</f>
        <v>525</v>
      </c>
      <c r="J56" s="34">
        <f>E56-I56</f>
        <v>4725</v>
      </c>
      <c r="K56" s="33">
        <f>SUM(K57:K64)</f>
        <v>1308.0900000000001</v>
      </c>
      <c r="L56" s="33">
        <f>SUM(L57:L63)</f>
        <v>0</v>
      </c>
      <c r="M56" s="33">
        <f>SUM(M57:M64)</f>
        <v>1308.0900000000001</v>
      </c>
      <c r="N56" s="2"/>
    </row>
    <row r="57" spans="1:14" ht="11.25" customHeight="1">
      <c r="A57" s="17"/>
      <c r="B57" s="18"/>
      <c r="C57" s="5" t="s">
        <v>15</v>
      </c>
      <c r="D57" s="8" t="s">
        <v>70</v>
      </c>
      <c r="E57" s="7" t="s">
        <v>11</v>
      </c>
      <c r="F57" s="7" t="s">
        <v>11</v>
      </c>
      <c r="G57" s="7"/>
      <c r="H57" s="7">
        <v>165.58500000000001</v>
      </c>
      <c r="I57" s="7"/>
      <c r="J57" s="20"/>
      <c r="K57" s="7">
        <v>165.58500000000001</v>
      </c>
      <c r="L57" s="7"/>
      <c r="M57" s="7">
        <v>165.58500000000001</v>
      </c>
      <c r="N57" s="2"/>
    </row>
    <row r="58" spans="1:14" ht="10.5" customHeight="1">
      <c r="A58" s="17"/>
      <c r="B58" s="18"/>
      <c r="C58" s="5" t="s">
        <v>16</v>
      </c>
      <c r="D58" s="8" t="s">
        <v>74</v>
      </c>
      <c r="E58" s="7" t="s">
        <v>11</v>
      </c>
      <c r="F58" s="7" t="s">
        <v>11</v>
      </c>
      <c r="G58" s="7"/>
      <c r="H58" s="7">
        <v>165.58500000000001</v>
      </c>
      <c r="I58" s="7"/>
      <c r="J58" s="20"/>
      <c r="K58" s="7">
        <v>165.58500000000001</v>
      </c>
      <c r="L58" s="7"/>
      <c r="M58" s="7">
        <v>165.58500000000001</v>
      </c>
      <c r="N58" s="2"/>
    </row>
    <row r="59" spans="1:14" ht="11.25" customHeight="1">
      <c r="A59" s="17"/>
      <c r="B59" s="18"/>
      <c r="C59" s="5" t="s">
        <v>18</v>
      </c>
      <c r="D59" s="8" t="s">
        <v>79</v>
      </c>
      <c r="E59" s="7" t="s">
        <v>11</v>
      </c>
      <c r="F59" s="7" t="s">
        <v>11</v>
      </c>
      <c r="G59" s="7"/>
      <c r="H59" s="7">
        <v>165.58500000000001</v>
      </c>
      <c r="I59" s="7"/>
      <c r="J59" s="20"/>
      <c r="K59" s="7">
        <v>165.58500000000001</v>
      </c>
      <c r="L59" s="7"/>
      <c r="M59" s="7">
        <v>165.58500000000001</v>
      </c>
      <c r="N59" s="2"/>
    </row>
    <row r="60" spans="1:14" ht="11.25" customHeight="1">
      <c r="A60" s="17"/>
      <c r="B60" s="18"/>
      <c r="C60" s="5" t="s">
        <v>29</v>
      </c>
      <c r="D60" s="8" t="s">
        <v>86</v>
      </c>
      <c r="E60" s="7" t="s">
        <v>11</v>
      </c>
      <c r="F60" s="7" t="s">
        <v>11</v>
      </c>
      <c r="G60" s="7"/>
      <c r="H60" s="7">
        <v>165.58500000000001</v>
      </c>
      <c r="I60" s="7"/>
      <c r="J60" s="20"/>
      <c r="K60" s="7">
        <v>165.58500000000001</v>
      </c>
      <c r="L60" s="7"/>
      <c r="M60" s="7">
        <v>165.58500000000001</v>
      </c>
      <c r="N60" s="2"/>
    </row>
    <row r="61" spans="1:14" ht="11.25" customHeight="1">
      <c r="A61" s="17"/>
      <c r="B61" s="18"/>
      <c r="C61" s="5" t="s">
        <v>35</v>
      </c>
      <c r="D61" s="8" t="s">
        <v>93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1.25" customHeight="1">
      <c r="A62" s="17"/>
      <c r="B62" s="18"/>
      <c r="C62" s="5" t="s">
        <v>39</v>
      </c>
      <c r="D62" s="8" t="s">
        <v>97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42</v>
      </c>
      <c r="D63" s="8" t="s">
        <v>106</v>
      </c>
      <c r="E63" s="7" t="s">
        <v>11</v>
      </c>
      <c r="F63" s="7" t="s">
        <v>11</v>
      </c>
      <c r="G63" s="7"/>
      <c r="H63" s="7">
        <f>165.585+I63</f>
        <v>690.58500000000004</v>
      </c>
      <c r="I63" s="7">
        <v>525</v>
      </c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48</v>
      </c>
      <c r="D64" s="8" t="s">
        <v>115</v>
      </c>
      <c r="E64" s="7" t="s">
        <v>11</v>
      </c>
      <c r="F64" s="7" t="s">
        <v>11</v>
      </c>
      <c r="G64" s="7"/>
      <c r="H64" s="7">
        <v>148.995</v>
      </c>
      <c r="I64" s="7"/>
      <c r="J64" s="20"/>
      <c r="K64" s="7">
        <v>148.995</v>
      </c>
      <c r="L64" s="7"/>
      <c r="M64" s="7">
        <v>148.995</v>
      </c>
      <c r="N64" s="2"/>
    </row>
    <row r="65" spans="1:14" ht="21.75" customHeight="1">
      <c r="A65" s="43" t="s">
        <v>83</v>
      </c>
      <c r="B65" s="44" t="s">
        <v>84</v>
      </c>
      <c r="C65" s="39" t="s">
        <v>88</v>
      </c>
      <c r="D65" s="40" t="s">
        <v>87</v>
      </c>
      <c r="E65" s="45">
        <v>3500</v>
      </c>
      <c r="F65" s="45">
        <v>3500</v>
      </c>
      <c r="G65" s="45"/>
      <c r="H65" s="45">
        <f>SUM(H66:H69)</f>
        <v>342.44</v>
      </c>
      <c r="I65" s="45">
        <f>SUM(I66:I68)</f>
        <v>0</v>
      </c>
      <c r="J65" s="46">
        <v>3500</v>
      </c>
      <c r="K65" s="45">
        <f>SUM(K66:K69)</f>
        <v>342.44</v>
      </c>
      <c r="L65" s="45">
        <f>SUM(L66:L68)</f>
        <v>0</v>
      </c>
      <c r="M65" s="45">
        <f>SUM(M66:M69)</f>
        <v>342.44</v>
      </c>
      <c r="N65" s="2"/>
    </row>
    <row r="66" spans="1:14" ht="10.5" customHeight="1">
      <c r="A66" s="41"/>
      <c r="B66" s="42"/>
      <c r="C66" s="5" t="s">
        <v>15</v>
      </c>
      <c r="D66" s="8" t="s">
        <v>92</v>
      </c>
      <c r="E66" s="7" t="s">
        <v>11</v>
      </c>
      <c r="F66" s="7" t="s">
        <v>11</v>
      </c>
      <c r="G66" s="7"/>
      <c r="H66" s="7">
        <v>85.61</v>
      </c>
      <c r="I66" s="7"/>
      <c r="J66" s="20"/>
      <c r="K66" s="7">
        <v>85.61</v>
      </c>
      <c r="L66" s="7"/>
      <c r="M66" s="7">
        <v>85.61</v>
      </c>
      <c r="N66" s="2"/>
    </row>
    <row r="67" spans="1:14" ht="9.75" customHeight="1">
      <c r="A67" s="41"/>
      <c r="B67" s="42"/>
      <c r="C67" s="5" t="s">
        <v>16</v>
      </c>
      <c r="D67" s="8" t="s">
        <v>96</v>
      </c>
      <c r="E67" s="7" t="s">
        <v>11</v>
      </c>
      <c r="F67" s="7" t="s">
        <v>11</v>
      </c>
      <c r="G67" s="7"/>
      <c r="H67" s="7">
        <v>85.61</v>
      </c>
      <c r="I67" s="7"/>
      <c r="J67" s="20"/>
      <c r="K67" s="7">
        <v>85.61</v>
      </c>
      <c r="L67" s="7"/>
      <c r="M67" s="7">
        <v>85.61</v>
      </c>
      <c r="N67" s="2"/>
    </row>
    <row r="68" spans="1:14" ht="9.75" customHeight="1">
      <c r="A68" s="41"/>
      <c r="B68" s="42"/>
      <c r="C68" s="5" t="s">
        <v>18</v>
      </c>
      <c r="D68" s="8" t="s">
        <v>102</v>
      </c>
      <c r="E68" s="7" t="s">
        <v>11</v>
      </c>
      <c r="F68" s="7" t="s">
        <v>11</v>
      </c>
      <c r="G68" s="7"/>
      <c r="H68" s="7">
        <v>85.61</v>
      </c>
      <c r="I68" s="7"/>
      <c r="J68" s="20"/>
      <c r="K68" s="7">
        <v>85.61</v>
      </c>
      <c r="L68" s="7"/>
      <c r="M68" s="7">
        <v>85.61</v>
      </c>
      <c r="N68" s="2"/>
    </row>
    <row r="69" spans="1:14" ht="9.75" customHeight="1">
      <c r="A69" s="41"/>
      <c r="B69" s="42"/>
      <c r="C69" s="5" t="s">
        <v>29</v>
      </c>
      <c r="D69" s="8" t="s">
        <v>110</v>
      </c>
      <c r="E69" s="7" t="s">
        <v>11</v>
      </c>
      <c r="F69" s="7" t="s">
        <v>11</v>
      </c>
      <c r="G69" s="7"/>
      <c r="H69" s="7">
        <v>85.61</v>
      </c>
      <c r="I69" s="7"/>
      <c r="J69" s="20"/>
      <c r="K69" s="7">
        <v>85.61</v>
      </c>
      <c r="L69" s="7"/>
      <c r="M69" s="7">
        <v>85.61</v>
      </c>
      <c r="N69" s="2"/>
    </row>
    <row r="70" spans="1:14" ht="15.75" customHeight="1">
      <c r="A70" s="43" t="s">
        <v>113</v>
      </c>
      <c r="B70" s="44" t="s">
        <v>111</v>
      </c>
      <c r="C70" s="39" t="s">
        <v>13</v>
      </c>
      <c r="D70" s="40" t="s">
        <v>112</v>
      </c>
      <c r="E70" s="45">
        <v>4000</v>
      </c>
      <c r="F70" s="45">
        <v>4000</v>
      </c>
      <c r="G70" s="45"/>
      <c r="H70" s="45">
        <v>0</v>
      </c>
      <c r="I70" s="45">
        <v>0</v>
      </c>
      <c r="J70" s="46">
        <v>4000</v>
      </c>
      <c r="K70" s="45">
        <v>0</v>
      </c>
      <c r="L70" s="45">
        <v>0</v>
      </c>
      <c r="M70" s="45">
        <v>0</v>
      </c>
      <c r="N70" s="2"/>
    </row>
    <row r="71" spans="1:14" ht="11.25" customHeight="1">
      <c r="A71" s="36" t="s">
        <v>12</v>
      </c>
      <c r="B71" s="37"/>
      <c r="C71" s="36"/>
      <c r="D71" s="36"/>
      <c r="E71" s="38">
        <f>E7+E27+E43+E56+E65+E70</f>
        <v>26250</v>
      </c>
      <c r="F71" s="38">
        <f>F7+F27+F43+F56+F65+F70</f>
        <v>26250</v>
      </c>
      <c r="G71" s="38"/>
      <c r="H71" s="38">
        <f t="shared" ref="H71:M71" si="1">H7+H27+H43+H56+H65+H70</f>
        <v>13767.7</v>
      </c>
      <c r="I71" s="38">
        <f t="shared" si="1"/>
        <v>8325</v>
      </c>
      <c r="J71" s="38">
        <f t="shared" si="1"/>
        <v>17925</v>
      </c>
      <c r="K71" s="38">
        <f t="shared" si="1"/>
        <v>5442.6999999999989</v>
      </c>
      <c r="L71" s="38">
        <f t="shared" si="1"/>
        <v>0</v>
      </c>
      <c r="M71" s="38">
        <f t="shared" si="1"/>
        <v>5442.6999999999989</v>
      </c>
      <c r="N71" s="47"/>
    </row>
    <row r="72" spans="1:14">
      <c r="L72" s="49"/>
      <c r="M72" s="49"/>
    </row>
    <row r="73" spans="1:14">
      <c r="H73" s="19"/>
      <c r="I73" s="48"/>
      <c r="J73" s="49"/>
      <c r="K73" s="13"/>
      <c r="M73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Иванова Людмила Михайловна</cp:lastModifiedBy>
  <cp:lastPrinted>2017-07-03T06:08:51Z</cp:lastPrinted>
  <dcterms:created xsi:type="dcterms:W3CDTF">1999-05-06T12:41:18Z</dcterms:created>
  <dcterms:modified xsi:type="dcterms:W3CDTF">2017-07-24T07:21:50Z</dcterms:modified>
</cp:coreProperties>
</file>