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Департамент_Финансов\Сотрудники\502\Матузко О.В\На сайт\На 1.07.2017г\"/>
    </mc:Choice>
  </mc:AlternateContent>
  <bookViews>
    <workbookView xWindow="0" yWindow="0" windowWidth="28800" windowHeight="12435"/>
  </bookViews>
  <sheets>
    <sheet name="Лист1" sheetId="1" r:id="rId1"/>
  </sheets>
  <externalReferences>
    <externalReference r:id="rId2"/>
  </externalReferences>
  <definedNames>
    <definedName name="_xlnm.Print_Area" localSheetId="0">Лист1!$A$1:$E$38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E36" i="1"/>
  <c r="E35" i="1"/>
  <c r="E34" i="1"/>
  <c r="E33" i="1"/>
  <c r="E32" i="1"/>
  <c r="D36" i="1"/>
  <c r="D35" i="1"/>
  <c r="D34" i="1"/>
  <c r="D33" i="1"/>
  <c r="D32" i="1"/>
  <c r="C31" i="1"/>
  <c r="B31" i="1"/>
  <c r="E31" i="1" l="1"/>
  <c r="D31" i="1"/>
  <c r="E30" i="1"/>
  <c r="D30" i="1"/>
  <c r="D28" i="1"/>
  <c r="E27" i="1"/>
  <c r="C26" i="1"/>
  <c r="E26" i="1" s="1"/>
  <c r="D25" i="1"/>
  <c r="D24" i="1"/>
  <c r="E23" i="1"/>
  <c r="B22" i="1"/>
  <c r="E21" i="1"/>
  <c r="C20" i="1"/>
  <c r="D20" i="1" s="1"/>
  <c r="C19" i="1"/>
  <c r="E19" i="1" s="1"/>
  <c r="C18" i="1"/>
  <c r="E18" i="1" s="1"/>
  <c r="E17" i="1"/>
  <c r="D16" i="1"/>
  <c r="D15" i="1"/>
  <c r="D14" i="1"/>
  <c r="C13" i="1"/>
  <c r="E13" i="1" s="1"/>
  <c r="E12" i="1"/>
  <c r="B12" i="1"/>
  <c r="C11" i="1"/>
  <c r="E11" i="1" s="1"/>
  <c r="D9" i="1"/>
  <c r="B7" i="1"/>
  <c r="E24" i="1" l="1"/>
  <c r="E9" i="1"/>
  <c r="E16" i="1"/>
  <c r="D19" i="1"/>
  <c r="E28" i="1"/>
  <c r="E14" i="1"/>
  <c r="E20" i="1"/>
  <c r="E25" i="1"/>
  <c r="C7" i="1"/>
  <c r="D7" i="1" s="1"/>
  <c r="E15" i="1"/>
  <c r="D13" i="1"/>
  <c r="D18" i="1"/>
  <c r="C22" i="1"/>
  <c r="C37" i="1" s="1"/>
  <c r="D23" i="1"/>
  <c r="D27" i="1"/>
  <c r="D11" i="1"/>
  <c r="D12" i="1"/>
  <c r="D17" i="1"/>
  <c r="D21" i="1"/>
  <c r="D26" i="1"/>
  <c r="E7" i="1" l="1"/>
  <c r="E22" i="1"/>
  <c r="D22" i="1"/>
  <c r="E37" i="1" l="1"/>
  <c r="D37" i="1"/>
</calcChain>
</file>

<file path=xl/sharedStrings.xml><?xml version="1.0" encoding="utf-8"?>
<sst xmlns="http://schemas.openxmlformats.org/spreadsheetml/2006/main" count="38" uniqueCount="36">
  <si>
    <t xml:space="preserve"> Динамика доходов областного бюджета в 1 полугодии  2017 год по сравнению                                                                                             с соответствующим периодом 2016 года</t>
  </si>
  <si>
    <t>(тыс. рублей)</t>
  </si>
  <si>
    <t>Наименование показателей</t>
  </si>
  <si>
    <t>Факт на 01.07.2016 года</t>
  </si>
  <si>
    <t>Факт на 01.07.2017 года</t>
  </si>
  <si>
    <t>Темп, (%)</t>
  </si>
  <si>
    <t>Отклонения      (+,-)</t>
  </si>
  <si>
    <t xml:space="preserve"> НАЛОГОВЫЕ ДОХОДЫ - всего</t>
  </si>
  <si>
    <t>в том числе:</t>
  </si>
  <si>
    <t>Налог на прибыль организаций</t>
  </si>
  <si>
    <t>организации горно-металлургического комплекса</t>
  </si>
  <si>
    <t>прочие организации</t>
  </si>
  <si>
    <t>Налог на доходы физических лиц</t>
  </si>
  <si>
    <t>Акцизы всего, в т.ч.</t>
  </si>
  <si>
    <t>нефтепродукты</t>
  </si>
  <si>
    <t>алкогольные</t>
  </si>
  <si>
    <t>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</si>
  <si>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</si>
  <si>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</si>
  <si>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на добычу полезных ископаемых</t>
  </si>
  <si>
    <t xml:space="preserve">Прочие налоги и сборы </t>
  </si>
  <si>
    <t xml:space="preserve"> НЕНАЛОГОВЫЕ ДОХОДЫ - всего</t>
  </si>
  <si>
    <t>Дивиденды по акциям и доходы от прочих форм участия в капитале, находящихся в собственности субъектов РФ</t>
  </si>
  <si>
    <t>Арендная плата и поступления от продажи права на заключение договоров аренды земельных участков</t>
  </si>
  <si>
    <t>Доходы от сдачи в аренду имущества, находящегося в оперативном управлении органов государственной власти субъектов РФ</t>
  </si>
  <si>
    <t>Доходы от перечисления части прибыли государственных унитарных предприятий субъектов РФ</t>
  </si>
  <si>
    <t>Плата за негативное воздействие на окружающую среду</t>
  </si>
  <si>
    <t>Прочие неналоговые доходы</t>
  </si>
  <si>
    <t>доходы от продажи земельных участков</t>
  </si>
  <si>
    <t xml:space="preserve">ИТОГО  ДОХОДОВ </t>
  </si>
  <si>
    <t xml:space="preserve"> БЕЗВОЗМЕЗДНЫЕ ПОСТУПЛЕНИЯ - всего</t>
  </si>
  <si>
    <t>Безвозмездные поступления от других бюджетов бюджетной системы Российской Федерации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</si>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</sst>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2">
    <xf numFmtId="0" fontId="0" fillId="0" borderId="0" xfId="0"/>
    <xf numFmtId="0" fontId="2" fillId="0" borderId="0" xfId="1" applyFont="1" applyBorder="1" applyAlignment="1" applyProtection="1">
      <alignment horizontal="center" vertical="center" wrapText="1"/>
      <protection locked="0"/>
    </xf>
    <xf numFmtId="14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1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1" fontId="3" fillId="0" borderId="2" xfId="1" applyNumberFormat="1" applyFont="1" applyBorder="1" applyAlignment="1" applyProtection="1">
      <alignment horizontal="center" vertical="center" wrapText="1"/>
      <protection locked="0"/>
    </xf>
    <xf numFmtId="0" fontId="2" fillId="3" borderId="2" xfId="1" applyFont="1" applyFill="1" applyBorder="1" applyAlignment="1" applyProtection="1">
      <alignment horizontal="left" vertical="center" wrapText="1"/>
      <protection locked="0"/>
    </xf>
    <xf numFmtId="3" fontId="2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left" vertical="center" wrapText="1"/>
    </xf>
    <xf numFmtId="3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1" applyNumberFormat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left" vertical="center" wrapText="1"/>
      <protection locked="0"/>
    </xf>
    <xf numFmtId="3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1" applyNumberFormat="1" applyFont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left" vertical="center" wrapText="1"/>
      <protection locked="0"/>
    </xf>
    <xf numFmtId="3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2" xfId="1" applyNumberFormat="1" applyFont="1" applyBorder="1" applyAlignment="1" applyProtection="1">
      <alignment horizontal="center" vertical="center" wrapText="1"/>
      <protection locked="0"/>
    </xf>
    <xf numFmtId="3" fontId="4" fillId="4" borderId="2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vertical="center" wrapText="1"/>
      <protection locked="0"/>
    </xf>
    <xf numFmtId="0" fontId="5" fillId="0" borderId="2" xfId="1" applyFont="1" applyBorder="1" applyAlignment="1" applyProtection="1">
      <alignment horizontal="left" vertical="center" wrapText="1"/>
      <protection locked="0"/>
    </xf>
    <xf numFmtId="0" fontId="4" fillId="2" borderId="2" xfId="1" applyFont="1" applyFill="1" applyBorder="1" applyAlignment="1" applyProtection="1">
      <alignment horizontal="left" vertical="center" wrapText="1"/>
      <protection locked="0"/>
    </xf>
    <xf numFmtId="0" fontId="4" fillId="2" borderId="2" xfId="1" applyFont="1" applyFill="1" applyBorder="1" applyAlignment="1" applyProtection="1">
      <alignment horizontal="left" vertical="center" wrapText="1"/>
    </xf>
    <xf numFmtId="3" fontId="2" fillId="0" borderId="0" xfId="1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4" fillId="4" borderId="0" xfId="1" applyFont="1" applyFill="1" applyBorder="1" applyAlignment="1" applyProtection="1">
      <alignment horizontal="justify" vertical="center" wrapText="1"/>
      <protection locked="0"/>
    </xf>
    <xf numFmtId="0" fontId="7" fillId="0" borderId="3" xfId="2" applyNumberFormat="1" applyFont="1" applyFill="1" applyBorder="1" applyAlignment="1">
      <alignment horizontal="left" vertical="center" wrapText="1" readingOrder="1"/>
    </xf>
    <xf numFmtId="0" fontId="7" fillId="0" borderId="4" xfId="2" applyNumberFormat="1" applyFont="1" applyFill="1" applyBorder="1" applyAlignment="1">
      <alignment horizontal="left" vertical="center" wrapText="1" readingOrder="1"/>
    </xf>
  </cellXfs>
  <cellStyles count="3">
    <cellStyle name="Normal" xfId="2"/>
    <cellStyle name="Обычный" xfId="0" builtinId="0"/>
    <cellStyle name="Обычный_ПРАВИТЕЛЬСТВО-20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_&#1060;&#1080;&#1085;&#1072;&#1085;&#1089;&#1086;&#1074;/&#1057;&#1086;&#1090;&#1088;&#1091;&#1076;&#1085;&#1080;&#1082;&#1080;/502/&#1055;&#1056;&#1040;&#1042;&#1048;&#1058;&#1045;&#1051;&#1068;&#1057;&#1058;&#1042;&#1054;%202007-2017/2017%20&#1075;&#1086;&#1076;/&#1055;&#1088;&#1072;&#1074;&#1080;&#1090;&#1077;&#1083;&#1100;&#1089;&#1090;&#1074;&#1086;%20&#1085;&#1072;%201%20&#1080;&#1102;&#1083;&#1103;%202017%20&#1075;&#1086;&#1076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чая (областной) "/>
      <sheetName val="рабочая(районы) "/>
      <sheetName val="Таблица 1"/>
      <sheetName val="Таблица №2"/>
      <sheetName val="Таблица №3 "/>
      <sheetName val="таблица 4"/>
      <sheetName val="таблица 4а"/>
      <sheetName val="Таблица №5 "/>
      <sheetName val="Таблица №6"/>
      <sheetName val="Боровику"/>
      <sheetName val="Боровику (+1месяц"/>
    </sheetNames>
    <sheetDataSet>
      <sheetData sheetId="0">
        <row r="5">
          <cell r="B5" t="str">
            <v>План 2017 года</v>
          </cell>
        </row>
        <row r="11">
          <cell r="F11">
            <v>8464319</v>
          </cell>
        </row>
        <row r="13">
          <cell r="F13">
            <v>6794173</v>
          </cell>
        </row>
        <row r="18">
          <cell r="F18">
            <v>3692942</v>
          </cell>
        </row>
        <row r="19">
          <cell r="F19">
            <v>322797</v>
          </cell>
        </row>
        <row r="20">
          <cell r="F20">
            <v>318833</v>
          </cell>
        </row>
        <row r="26">
          <cell r="F26">
            <v>8010</v>
          </cell>
        </row>
      </sheetData>
      <sheetData sheetId="1">
        <row r="3">
          <cell r="B3" t="str">
            <v>План 2017 года</v>
          </cell>
        </row>
      </sheetData>
      <sheetData sheetId="2"/>
      <sheetData sheetId="3"/>
      <sheetData sheetId="4"/>
      <sheetData sheetId="5">
        <row r="31">
          <cell r="B31">
            <v>19949785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"/>
  <sheetViews>
    <sheetView tabSelected="1" topLeftCell="A17" zoomScaleNormal="100" workbookViewId="0">
      <selection activeCell="C32" sqref="C32:C36"/>
    </sheetView>
  </sheetViews>
  <sheetFormatPr defaultRowHeight="16.5" x14ac:dyDescent="0.25"/>
  <cols>
    <col min="1" max="1" width="63" style="1" customWidth="1"/>
    <col min="2" max="2" width="16.140625" style="1" customWidth="1"/>
    <col min="3" max="3" width="15.7109375" style="1" customWidth="1"/>
    <col min="4" max="4" width="15.42578125" style="1" customWidth="1"/>
    <col min="5" max="5" width="16.140625" style="1" customWidth="1"/>
    <col min="6" max="6" width="9.28515625" style="1" bestFit="1" customWidth="1"/>
    <col min="7" max="7" width="14.85546875" style="1" bestFit="1" customWidth="1"/>
    <col min="8" max="256" width="9.140625" style="1"/>
    <col min="257" max="257" width="63" style="1" customWidth="1"/>
    <col min="258" max="258" width="16.140625" style="1" customWidth="1"/>
    <col min="259" max="259" width="15.7109375" style="1" customWidth="1"/>
    <col min="260" max="260" width="15.42578125" style="1" customWidth="1"/>
    <col min="261" max="261" width="16.140625" style="1" customWidth="1"/>
    <col min="262" max="262" width="9.28515625" style="1" bestFit="1" customWidth="1"/>
    <col min="263" max="263" width="14.85546875" style="1" bestFit="1" customWidth="1"/>
    <col min="264" max="512" width="9.140625" style="1"/>
    <col min="513" max="513" width="63" style="1" customWidth="1"/>
    <col min="514" max="514" width="16.140625" style="1" customWidth="1"/>
    <col min="515" max="515" width="15.7109375" style="1" customWidth="1"/>
    <col min="516" max="516" width="15.42578125" style="1" customWidth="1"/>
    <col min="517" max="517" width="16.140625" style="1" customWidth="1"/>
    <col min="518" max="518" width="9.28515625" style="1" bestFit="1" customWidth="1"/>
    <col min="519" max="519" width="14.85546875" style="1" bestFit="1" customWidth="1"/>
    <col min="520" max="768" width="9.140625" style="1"/>
    <col min="769" max="769" width="63" style="1" customWidth="1"/>
    <col min="770" max="770" width="16.140625" style="1" customWidth="1"/>
    <col min="771" max="771" width="15.7109375" style="1" customWidth="1"/>
    <col min="772" max="772" width="15.42578125" style="1" customWidth="1"/>
    <col min="773" max="773" width="16.140625" style="1" customWidth="1"/>
    <col min="774" max="774" width="9.28515625" style="1" bestFit="1" customWidth="1"/>
    <col min="775" max="775" width="14.85546875" style="1" bestFit="1" customWidth="1"/>
    <col min="776" max="1024" width="9.140625" style="1"/>
    <col min="1025" max="1025" width="63" style="1" customWidth="1"/>
    <col min="1026" max="1026" width="16.140625" style="1" customWidth="1"/>
    <col min="1027" max="1027" width="15.7109375" style="1" customWidth="1"/>
    <col min="1028" max="1028" width="15.42578125" style="1" customWidth="1"/>
    <col min="1029" max="1029" width="16.140625" style="1" customWidth="1"/>
    <col min="1030" max="1030" width="9.28515625" style="1" bestFit="1" customWidth="1"/>
    <col min="1031" max="1031" width="14.85546875" style="1" bestFit="1" customWidth="1"/>
    <col min="1032" max="1280" width="9.140625" style="1"/>
    <col min="1281" max="1281" width="63" style="1" customWidth="1"/>
    <col min="1282" max="1282" width="16.140625" style="1" customWidth="1"/>
    <col min="1283" max="1283" width="15.7109375" style="1" customWidth="1"/>
    <col min="1284" max="1284" width="15.42578125" style="1" customWidth="1"/>
    <col min="1285" max="1285" width="16.140625" style="1" customWidth="1"/>
    <col min="1286" max="1286" width="9.28515625" style="1" bestFit="1" customWidth="1"/>
    <col min="1287" max="1287" width="14.85546875" style="1" bestFit="1" customWidth="1"/>
    <col min="1288" max="1536" width="9.140625" style="1"/>
    <col min="1537" max="1537" width="63" style="1" customWidth="1"/>
    <col min="1538" max="1538" width="16.140625" style="1" customWidth="1"/>
    <col min="1539" max="1539" width="15.7109375" style="1" customWidth="1"/>
    <col min="1540" max="1540" width="15.42578125" style="1" customWidth="1"/>
    <col min="1541" max="1541" width="16.140625" style="1" customWidth="1"/>
    <col min="1542" max="1542" width="9.28515625" style="1" bestFit="1" customWidth="1"/>
    <col min="1543" max="1543" width="14.85546875" style="1" bestFit="1" customWidth="1"/>
    <col min="1544" max="1792" width="9.140625" style="1"/>
    <col min="1793" max="1793" width="63" style="1" customWidth="1"/>
    <col min="1794" max="1794" width="16.140625" style="1" customWidth="1"/>
    <col min="1795" max="1795" width="15.7109375" style="1" customWidth="1"/>
    <col min="1796" max="1796" width="15.42578125" style="1" customWidth="1"/>
    <col min="1797" max="1797" width="16.140625" style="1" customWidth="1"/>
    <col min="1798" max="1798" width="9.28515625" style="1" bestFit="1" customWidth="1"/>
    <col min="1799" max="1799" width="14.85546875" style="1" bestFit="1" customWidth="1"/>
    <col min="1800" max="2048" width="9.140625" style="1"/>
    <col min="2049" max="2049" width="63" style="1" customWidth="1"/>
    <col min="2050" max="2050" width="16.140625" style="1" customWidth="1"/>
    <col min="2051" max="2051" width="15.7109375" style="1" customWidth="1"/>
    <col min="2052" max="2052" width="15.42578125" style="1" customWidth="1"/>
    <col min="2053" max="2053" width="16.140625" style="1" customWidth="1"/>
    <col min="2054" max="2054" width="9.28515625" style="1" bestFit="1" customWidth="1"/>
    <col min="2055" max="2055" width="14.85546875" style="1" bestFit="1" customWidth="1"/>
    <col min="2056" max="2304" width="9.140625" style="1"/>
    <col min="2305" max="2305" width="63" style="1" customWidth="1"/>
    <col min="2306" max="2306" width="16.140625" style="1" customWidth="1"/>
    <col min="2307" max="2307" width="15.7109375" style="1" customWidth="1"/>
    <col min="2308" max="2308" width="15.42578125" style="1" customWidth="1"/>
    <col min="2309" max="2309" width="16.140625" style="1" customWidth="1"/>
    <col min="2310" max="2310" width="9.28515625" style="1" bestFit="1" customWidth="1"/>
    <col min="2311" max="2311" width="14.85546875" style="1" bestFit="1" customWidth="1"/>
    <col min="2312" max="2560" width="9.140625" style="1"/>
    <col min="2561" max="2561" width="63" style="1" customWidth="1"/>
    <col min="2562" max="2562" width="16.140625" style="1" customWidth="1"/>
    <col min="2563" max="2563" width="15.7109375" style="1" customWidth="1"/>
    <col min="2564" max="2564" width="15.42578125" style="1" customWidth="1"/>
    <col min="2565" max="2565" width="16.140625" style="1" customWidth="1"/>
    <col min="2566" max="2566" width="9.28515625" style="1" bestFit="1" customWidth="1"/>
    <col min="2567" max="2567" width="14.85546875" style="1" bestFit="1" customWidth="1"/>
    <col min="2568" max="2816" width="9.140625" style="1"/>
    <col min="2817" max="2817" width="63" style="1" customWidth="1"/>
    <col min="2818" max="2818" width="16.140625" style="1" customWidth="1"/>
    <col min="2819" max="2819" width="15.7109375" style="1" customWidth="1"/>
    <col min="2820" max="2820" width="15.42578125" style="1" customWidth="1"/>
    <col min="2821" max="2821" width="16.140625" style="1" customWidth="1"/>
    <col min="2822" max="2822" width="9.28515625" style="1" bestFit="1" customWidth="1"/>
    <col min="2823" max="2823" width="14.85546875" style="1" bestFit="1" customWidth="1"/>
    <col min="2824" max="3072" width="9.140625" style="1"/>
    <col min="3073" max="3073" width="63" style="1" customWidth="1"/>
    <col min="3074" max="3074" width="16.140625" style="1" customWidth="1"/>
    <col min="3075" max="3075" width="15.7109375" style="1" customWidth="1"/>
    <col min="3076" max="3076" width="15.42578125" style="1" customWidth="1"/>
    <col min="3077" max="3077" width="16.140625" style="1" customWidth="1"/>
    <col min="3078" max="3078" width="9.28515625" style="1" bestFit="1" customWidth="1"/>
    <col min="3079" max="3079" width="14.85546875" style="1" bestFit="1" customWidth="1"/>
    <col min="3080" max="3328" width="9.140625" style="1"/>
    <col min="3329" max="3329" width="63" style="1" customWidth="1"/>
    <col min="3330" max="3330" width="16.140625" style="1" customWidth="1"/>
    <col min="3331" max="3331" width="15.7109375" style="1" customWidth="1"/>
    <col min="3332" max="3332" width="15.42578125" style="1" customWidth="1"/>
    <col min="3333" max="3333" width="16.140625" style="1" customWidth="1"/>
    <col min="3334" max="3334" width="9.28515625" style="1" bestFit="1" customWidth="1"/>
    <col min="3335" max="3335" width="14.85546875" style="1" bestFit="1" customWidth="1"/>
    <col min="3336" max="3584" width="9.140625" style="1"/>
    <col min="3585" max="3585" width="63" style="1" customWidth="1"/>
    <col min="3586" max="3586" width="16.140625" style="1" customWidth="1"/>
    <col min="3587" max="3587" width="15.7109375" style="1" customWidth="1"/>
    <col min="3588" max="3588" width="15.42578125" style="1" customWidth="1"/>
    <col min="3589" max="3589" width="16.140625" style="1" customWidth="1"/>
    <col min="3590" max="3590" width="9.28515625" style="1" bestFit="1" customWidth="1"/>
    <col min="3591" max="3591" width="14.85546875" style="1" bestFit="1" customWidth="1"/>
    <col min="3592" max="3840" width="9.140625" style="1"/>
    <col min="3841" max="3841" width="63" style="1" customWidth="1"/>
    <col min="3842" max="3842" width="16.140625" style="1" customWidth="1"/>
    <col min="3843" max="3843" width="15.7109375" style="1" customWidth="1"/>
    <col min="3844" max="3844" width="15.42578125" style="1" customWidth="1"/>
    <col min="3845" max="3845" width="16.140625" style="1" customWidth="1"/>
    <col min="3846" max="3846" width="9.28515625" style="1" bestFit="1" customWidth="1"/>
    <col min="3847" max="3847" width="14.85546875" style="1" bestFit="1" customWidth="1"/>
    <col min="3848" max="4096" width="9.140625" style="1"/>
    <col min="4097" max="4097" width="63" style="1" customWidth="1"/>
    <col min="4098" max="4098" width="16.140625" style="1" customWidth="1"/>
    <col min="4099" max="4099" width="15.7109375" style="1" customWidth="1"/>
    <col min="4100" max="4100" width="15.42578125" style="1" customWidth="1"/>
    <col min="4101" max="4101" width="16.140625" style="1" customWidth="1"/>
    <col min="4102" max="4102" width="9.28515625" style="1" bestFit="1" customWidth="1"/>
    <col min="4103" max="4103" width="14.85546875" style="1" bestFit="1" customWidth="1"/>
    <col min="4104" max="4352" width="9.140625" style="1"/>
    <col min="4353" max="4353" width="63" style="1" customWidth="1"/>
    <col min="4354" max="4354" width="16.140625" style="1" customWidth="1"/>
    <col min="4355" max="4355" width="15.7109375" style="1" customWidth="1"/>
    <col min="4356" max="4356" width="15.42578125" style="1" customWidth="1"/>
    <col min="4357" max="4357" width="16.140625" style="1" customWidth="1"/>
    <col min="4358" max="4358" width="9.28515625" style="1" bestFit="1" customWidth="1"/>
    <col min="4359" max="4359" width="14.85546875" style="1" bestFit="1" customWidth="1"/>
    <col min="4360" max="4608" width="9.140625" style="1"/>
    <col min="4609" max="4609" width="63" style="1" customWidth="1"/>
    <col min="4610" max="4610" width="16.140625" style="1" customWidth="1"/>
    <col min="4611" max="4611" width="15.7109375" style="1" customWidth="1"/>
    <col min="4612" max="4612" width="15.42578125" style="1" customWidth="1"/>
    <col min="4613" max="4613" width="16.140625" style="1" customWidth="1"/>
    <col min="4614" max="4614" width="9.28515625" style="1" bestFit="1" customWidth="1"/>
    <col min="4615" max="4615" width="14.85546875" style="1" bestFit="1" customWidth="1"/>
    <col min="4616" max="4864" width="9.140625" style="1"/>
    <col min="4865" max="4865" width="63" style="1" customWidth="1"/>
    <col min="4866" max="4866" width="16.140625" style="1" customWidth="1"/>
    <col min="4867" max="4867" width="15.7109375" style="1" customWidth="1"/>
    <col min="4868" max="4868" width="15.42578125" style="1" customWidth="1"/>
    <col min="4869" max="4869" width="16.140625" style="1" customWidth="1"/>
    <col min="4870" max="4870" width="9.28515625" style="1" bestFit="1" customWidth="1"/>
    <col min="4871" max="4871" width="14.85546875" style="1" bestFit="1" customWidth="1"/>
    <col min="4872" max="5120" width="9.140625" style="1"/>
    <col min="5121" max="5121" width="63" style="1" customWidth="1"/>
    <col min="5122" max="5122" width="16.140625" style="1" customWidth="1"/>
    <col min="5123" max="5123" width="15.7109375" style="1" customWidth="1"/>
    <col min="5124" max="5124" width="15.42578125" style="1" customWidth="1"/>
    <col min="5125" max="5125" width="16.140625" style="1" customWidth="1"/>
    <col min="5126" max="5126" width="9.28515625" style="1" bestFit="1" customWidth="1"/>
    <col min="5127" max="5127" width="14.85546875" style="1" bestFit="1" customWidth="1"/>
    <col min="5128" max="5376" width="9.140625" style="1"/>
    <col min="5377" max="5377" width="63" style="1" customWidth="1"/>
    <col min="5378" max="5378" width="16.140625" style="1" customWidth="1"/>
    <col min="5379" max="5379" width="15.7109375" style="1" customWidth="1"/>
    <col min="5380" max="5380" width="15.42578125" style="1" customWidth="1"/>
    <col min="5381" max="5381" width="16.140625" style="1" customWidth="1"/>
    <col min="5382" max="5382" width="9.28515625" style="1" bestFit="1" customWidth="1"/>
    <col min="5383" max="5383" width="14.85546875" style="1" bestFit="1" customWidth="1"/>
    <col min="5384" max="5632" width="9.140625" style="1"/>
    <col min="5633" max="5633" width="63" style="1" customWidth="1"/>
    <col min="5634" max="5634" width="16.140625" style="1" customWidth="1"/>
    <col min="5635" max="5635" width="15.7109375" style="1" customWidth="1"/>
    <col min="5636" max="5636" width="15.42578125" style="1" customWidth="1"/>
    <col min="5637" max="5637" width="16.140625" style="1" customWidth="1"/>
    <col min="5638" max="5638" width="9.28515625" style="1" bestFit="1" customWidth="1"/>
    <col min="5639" max="5639" width="14.85546875" style="1" bestFit="1" customWidth="1"/>
    <col min="5640" max="5888" width="9.140625" style="1"/>
    <col min="5889" max="5889" width="63" style="1" customWidth="1"/>
    <col min="5890" max="5890" width="16.140625" style="1" customWidth="1"/>
    <col min="5891" max="5891" width="15.7109375" style="1" customWidth="1"/>
    <col min="5892" max="5892" width="15.42578125" style="1" customWidth="1"/>
    <col min="5893" max="5893" width="16.140625" style="1" customWidth="1"/>
    <col min="5894" max="5894" width="9.28515625" style="1" bestFit="1" customWidth="1"/>
    <col min="5895" max="5895" width="14.85546875" style="1" bestFit="1" customWidth="1"/>
    <col min="5896" max="6144" width="9.140625" style="1"/>
    <col min="6145" max="6145" width="63" style="1" customWidth="1"/>
    <col min="6146" max="6146" width="16.140625" style="1" customWidth="1"/>
    <col min="6147" max="6147" width="15.7109375" style="1" customWidth="1"/>
    <col min="6148" max="6148" width="15.42578125" style="1" customWidth="1"/>
    <col min="6149" max="6149" width="16.140625" style="1" customWidth="1"/>
    <col min="6150" max="6150" width="9.28515625" style="1" bestFit="1" customWidth="1"/>
    <col min="6151" max="6151" width="14.85546875" style="1" bestFit="1" customWidth="1"/>
    <col min="6152" max="6400" width="9.140625" style="1"/>
    <col min="6401" max="6401" width="63" style="1" customWidth="1"/>
    <col min="6402" max="6402" width="16.140625" style="1" customWidth="1"/>
    <col min="6403" max="6403" width="15.7109375" style="1" customWidth="1"/>
    <col min="6404" max="6404" width="15.42578125" style="1" customWidth="1"/>
    <col min="6405" max="6405" width="16.140625" style="1" customWidth="1"/>
    <col min="6406" max="6406" width="9.28515625" style="1" bestFit="1" customWidth="1"/>
    <col min="6407" max="6407" width="14.85546875" style="1" bestFit="1" customWidth="1"/>
    <col min="6408" max="6656" width="9.140625" style="1"/>
    <col min="6657" max="6657" width="63" style="1" customWidth="1"/>
    <col min="6658" max="6658" width="16.140625" style="1" customWidth="1"/>
    <col min="6659" max="6659" width="15.7109375" style="1" customWidth="1"/>
    <col min="6660" max="6660" width="15.42578125" style="1" customWidth="1"/>
    <col min="6661" max="6661" width="16.140625" style="1" customWidth="1"/>
    <col min="6662" max="6662" width="9.28515625" style="1" bestFit="1" customWidth="1"/>
    <col min="6663" max="6663" width="14.85546875" style="1" bestFit="1" customWidth="1"/>
    <col min="6664" max="6912" width="9.140625" style="1"/>
    <col min="6913" max="6913" width="63" style="1" customWidth="1"/>
    <col min="6914" max="6914" width="16.140625" style="1" customWidth="1"/>
    <col min="6915" max="6915" width="15.7109375" style="1" customWidth="1"/>
    <col min="6916" max="6916" width="15.42578125" style="1" customWidth="1"/>
    <col min="6917" max="6917" width="16.140625" style="1" customWidth="1"/>
    <col min="6918" max="6918" width="9.28515625" style="1" bestFit="1" customWidth="1"/>
    <col min="6919" max="6919" width="14.85546875" style="1" bestFit="1" customWidth="1"/>
    <col min="6920" max="7168" width="9.140625" style="1"/>
    <col min="7169" max="7169" width="63" style="1" customWidth="1"/>
    <col min="7170" max="7170" width="16.140625" style="1" customWidth="1"/>
    <col min="7171" max="7171" width="15.7109375" style="1" customWidth="1"/>
    <col min="7172" max="7172" width="15.42578125" style="1" customWidth="1"/>
    <col min="7173" max="7173" width="16.140625" style="1" customWidth="1"/>
    <col min="7174" max="7174" width="9.28515625" style="1" bestFit="1" customWidth="1"/>
    <col min="7175" max="7175" width="14.85546875" style="1" bestFit="1" customWidth="1"/>
    <col min="7176" max="7424" width="9.140625" style="1"/>
    <col min="7425" max="7425" width="63" style="1" customWidth="1"/>
    <col min="7426" max="7426" width="16.140625" style="1" customWidth="1"/>
    <col min="7427" max="7427" width="15.7109375" style="1" customWidth="1"/>
    <col min="7428" max="7428" width="15.42578125" style="1" customWidth="1"/>
    <col min="7429" max="7429" width="16.140625" style="1" customWidth="1"/>
    <col min="7430" max="7430" width="9.28515625" style="1" bestFit="1" customWidth="1"/>
    <col min="7431" max="7431" width="14.85546875" style="1" bestFit="1" customWidth="1"/>
    <col min="7432" max="7680" width="9.140625" style="1"/>
    <col min="7681" max="7681" width="63" style="1" customWidth="1"/>
    <col min="7682" max="7682" width="16.140625" style="1" customWidth="1"/>
    <col min="7683" max="7683" width="15.7109375" style="1" customWidth="1"/>
    <col min="7684" max="7684" width="15.42578125" style="1" customWidth="1"/>
    <col min="7685" max="7685" width="16.140625" style="1" customWidth="1"/>
    <col min="7686" max="7686" width="9.28515625" style="1" bestFit="1" customWidth="1"/>
    <col min="7687" max="7687" width="14.85546875" style="1" bestFit="1" customWidth="1"/>
    <col min="7688" max="7936" width="9.140625" style="1"/>
    <col min="7937" max="7937" width="63" style="1" customWidth="1"/>
    <col min="7938" max="7938" width="16.140625" style="1" customWidth="1"/>
    <col min="7939" max="7939" width="15.7109375" style="1" customWidth="1"/>
    <col min="7940" max="7940" width="15.42578125" style="1" customWidth="1"/>
    <col min="7941" max="7941" width="16.140625" style="1" customWidth="1"/>
    <col min="7942" max="7942" width="9.28515625" style="1" bestFit="1" customWidth="1"/>
    <col min="7943" max="7943" width="14.85546875" style="1" bestFit="1" customWidth="1"/>
    <col min="7944" max="8192" width="9.140625" style="1"/>
    <col min="8193" max="8193" width="63" style="1" customWidth="1"/>
    <col min="8194" max="8194" width="16.140625" style="1" customWidth="1"/>
    <col min="8195" max="8195" width="15.7109375" style="1" customWidth="1"/>
    <col min="8196" max="8196" width="15.42578125" style="1" customWidth="1"/>
    <col min="8197" max="8197" width="16.140625" style="1" customWidth="1"/>
    <col min="8198" max="8198" width="9.28515625" style="1" bestFit="1" customWidth="1"/>
    <col min="8199" max="8199" width="14.85546875" style="1" bestFit="1" customWidth="1"/>
    <col min="8200" max="8448" width="9.140625" style="1"/>
    <col min="8449" max="8449" width="63" style="1" customWidth="1"/>
    <col min="8450" max="8450" width="16.140625" style="1" customWidth="1"/>
    <col min="8451" max="8451" width="15.7109375" style="1" customWidth="1"/>
    <col min="8452" max="8452" width="15.42578125" style="1" customWidth="1"/>
    <col min="8453" max="8453" width="16.140625" style="1" customWidth="1"/>
    <col min="8454" max="8454" width="9.28515625" style="1" bestFit="1" customWidth="1"/>
    <col min="8455" max="8455" width="14.85546875" style="1" bestFit="1" customWidth="1"/>
    <col min="8456" max="8704" width="9.140625" style="1"/>
    <col min="8705" max="8705" width="63" style="1" customWidth="1"/>
    <col min="8706" max="8706" width="16.140625" style="1" customWidth="1"/>
    <col min="8707" max="8707" width="15.7109375" style="1" customWidth="1"/>
    <col min="8708" max="8708" width="15.42578125" style="1" customWidth="1"/>
    <col min="8709" max="8709" width="16.140625" style="1" customWidth="1"/>
    <col min="8710" max="8710" width="9.28515625" style="1" bestFit="1" customWidth="1"/>
    <col min="8711" max="8711" width="14.85546875" style="1" bestFit="1" customWidth="1"/>
    <col min="8712" max="8960" width="9.140625" style="1"/>
    <col min="8961" max="8961" width="63" style="1" customWidth="1"/>
    <col min="8962" max="8962" width="16.140625" style="1" customWidth="1"/>
    <col min="8963" max="8963" width="15.7109375" style="1" customWidth="1"/>
    <col min="8964" max="8964" width="15.42578125" style="1" customWidth="1"/>
    <col min="8965" max="8965" width="16.140625" style="1" customWidth="1"/>
    <col min="8966" max="8966" width="9.28515625" style="1" bestFit="1" customWidth="1"/>
    <col min="8967" max="8967" width="14.85546875" style="1" bestFit="1" customWidth="1"/>
    <col min="8968" max="9216" width="9.140625" style="1"/>
    <col min="9217" max="9217" width="63" style="1" customWidth="1"/>
    <col min="9218" max="9218" width="16.140625" style="1" customWidth="1"/>
    <col min="9219" max="9219" width="15.7109375" style="1" customWidth="1"/>
    <col min="9220" max="9220" width="15.42578125" style="1" customWidth="1"/>
    <col min="9221" max="9221" width="16.140625" style="1" customWidth="1"/>
    <col min="9222" max="9222" width="9.28515625" style="1" bestFit="1" customWidth="1"/>
    <col min="9223" max="9223" width="14.85546875" style="1" bestFit="1" customWidth="1"/>
    <col min="9224" max="9472" width="9.140625" style="1"/>
    <col min="9473" max="9473" width="63" style="1" customWidth="1"/>
    <col min="9474" max="9474" width="16.140625" style="1" customWidth="1"/>
    <col min="9475" max="9475" width="15.7109375" style="1" customWidth="1"/>
    <col min="9476" max="9476" width="15.42578125" style="1" customWidth="1"/>
    <col min="9477" max="9477" width="16.140625" style="1" customWidth="1"/>
    <col min="9478" max="9478" width="9.28515625" style="1" bestFit="1" customWidth="1"/>
    <col min="9479" max="9479" width="14.85546875" style="1" bestFit="1" customWidth="1"/>
    <col min="9480" max="9728" width="9.140625" style="1"/>
    <col min="9729" max="9729" width="63" style="1" customWidth="1"/>
    <col min="9730" max="9730" width="16.140625" style="1" customWidth="1"/>
    <col min="9731" max="9731" width="15.7109375" style="1" customWidth="1"/>
    <col min="9732" max="9732" width="15.42578125" style="1" customWidth="1"/>
    <col min="9733" max="9733" width="16.140625" style="1" customWidth="1"/>
    <col min="9734" max="9734" width="9.28515625" style="1" bestFit="1" customWidth="1"/>
    <col min="9735" max="9735" width="14.85546875" style="1" bestFit="1" customWidth="1"/>
    <col min="9736" max="9984" width="9.140625" style="1"/>
    <col min="9985" max="9985" width="63" style="1" customWidth="1"/>
    <col min="9986" max="9986" width="16.140625" style="1" customWidth="1"/>
    <col min="9987" max="9987" width="15.7109375" style="1" customWidth="1"/>
    <col min="9988" max="9988" width="15.42578125" style="1" customWidth="1"/>
    <col min="9989" max="9989" width="16.140625" style="1" customWidth="1"/>
    <col min="9990" max="9990" width="9.28515625" style="1" bestFit="1" customWidth="1"/>
    <col min="9991" max="9991" width="14.85546875" style="1" bestFit="1" customWidth="1"/>
    <col min="9992" max="10240" width="9.140625" style="1"/>
    <col min="10241" max="10241" width="63" style="1" customWidth="1"/>
    <col min="10242" max="10242" width="16.140625" style="1" customWidth="1"/>
    <col min="10243" max="10243" width="15.7109375" style="1" customWidth="1"/>
    <col min="10244" max="10244" width="15.42578125" style="1" customWidth="1"/>
    <col min="10245" max="10245" width="16.140625" style="1" customWidth="1"/>
    <col min="10246" max="10246" width="9.28515625" style="1" bestFit="1" customWidth="1"/>
    <col min="10247" max="10247" width="14.85546875" style="1" bestFit="1" customWidth="1"/>
    <col min="10248" max="10496" width="9.140625" style="1"/>
    <col min="10497" max="10497" width="63" style="1" customWidth="1"/>
    <col min="10498" max="10498" width="16.140625" style="1" customWidth="1"/>
    <col min="10499" max="10499" width="15.7109375" style="1" customWidth="1"/>
    <col min="10500" max="10500" width="15.42578125" style="1" customWidth="1"/>
    <col min="10501" max="10501" width="16.140625" style="1" customWidth="1"/>
    <col min="10502" max="10502" width="9.28515625" style="1" bestFit="1" customWidth="1"/>
    <col min="10503" max="10503" width="14.85546875" style="1" bestFit="1" customWidth="1"/>
    <col min="10504" max="10752" width="9.140625" style="1"/>
    <col min="10753" max="10753" width="63" style="1" customWidth="1"/>
    <col min="10754" max="10754" width="16.140625" style="1" customWidth="1"/>
    <col min="10755" max="10755" width="15.7109375" style="1" customWidth="1"/>
    <col min="10756" max="10756" width="15.42578125" style="1" customWidth="1"/>
    <col min="10757" max="10757" width="16.140625" style="1" customWidth="1"/>
    <col min="10758" max="10758" width="9.28515625" style="1" bestFit="1" customWidth="1"/>
    <col min="10759" max="10759" width="14.85546875" style="1" bestFit="1" customWidth="1"/>
    <col min="10760" max="11008" width="9.140625" style="1"/>
    <col min="11009" max="11009" width="63" style="1" customWidth="1"/>
    <col min="11010" max="11010" width="16.140625" style="1" customWidth="1"/>
    <col min="11011" max="11011" width="15.7109375" style="1" customWidth="1"/>
    <col min="11012" max="11012" width="15.42578125" style="1" customWidth="1"/>
    <col min="11013" max="11013" width="16.140625" style="1" customWidth="1"/>
    <col min="11014" max="11014" width="9.28515625" style="1" bestFit="1" customWidth="1"/>
    <col min="11015" max="11015" width="14.85546875" style="1" bestFit="1" customWidth="1"/>
    <col min="11016" max="11264" width="9.140625" style="1"/>
    <col min="11265" max="11265" width="63" style="1" customWidth="1"/>
    <col min="11266" max="11266" width="16.140625" style="1" customWidth="1"/>
    <col min="11267" max="11267" width="15.7109375" style="1" customWidth="1"/>
    <col min="11268" max="11268" width="15.42578125" style="1" customWidth="1"/>
    <col min="11269" max="11269" width="16.140625" style="1" customWidth="1"/>
    <col min="11270" max="11270" width="9.28515625" style="1" bestFit="1" customWidth="1"/>
    <col min="11271" max="11271" width="14.85546875" style="1" bestFit="1" customWidth="1"/>
    <col min="11272" max="11520" width="9.140625" style="1"/>
    <col min="11521" max="11521" width="63" style="1" customWidth="1"/>
    <col min="11522" max="11522" width="16.140625" style="1" customWidth="1"/>
    <col min="11523" max="11523" width="15.7109375" style="1" customWidth="1"/>
    <col min="11524" max="11524" width="15.42578125" style="1" customWidth="1"/>
    <col min="11525" max="11525" width="16.140625" style="1" customWidth="1"/>
    <col min="11526" max="11526" width="9.28515625" style="1" bestFit="1" customWidth="1"/>
    <col min="11527" max="11527" width="14.85546875" style="1" bestFit="1" customWidth="1"/>
    <col min="11528" max="11776" width="9.140625" style="1"/>
    <col min="11777" max="11777" width="63" style="1" customWidth="1"/>
    <col min="11778" max="11778" width="16.140625" style="1" customWidth="1"/>
    <col min="11779" max="11779" width="15.7109375" style="1" customWidth="1"/>
    <col min="11780" max="11780" width="15.42578125" style="1" customWidth="1"/>
    <col min="11781" max="11781" width="16.140625" style="1" customWidth="1"/>
    <col min="11782" max="11782" width="9.28515625" style="1" bestFit="1" customWidth="1"/>
    <col min="11783" max="11783" width="14.85546875" style="1" bestFit="1" customWidth="1"/>
    <col min="11784" max="12032" width="9.140625" style="1"/>
    <col min="12033" max="12033" width="63" style="1" customWidth="1"/>
    <col min="12034" max="12034" width="16.140625" style="1" customWidth="1"/>
    <col min="12035" max="12035" width="15.7109375" style="1" customWidth="1"/>
    <col min="12036" max="12036" width="15.42578125" style="1" customWidth="1"/>
    <col min="12037" max="12037" width="16.140625" style="1" customWidth="1"/>
    <col min="12038" max="12038" width="9.28515625" style="1" bestFit="1" customWidth="1"/>
    <col min="12039" max="12039" width="14.85546875" style="1" bestFit="1" customWidth="1"/>
    <col min="12040" max="12288" width="9.140625" style="1"/>
    <col min="12289" max="12289" width="63" style="1" customWidth="1"/>
    <col min="12290" max="12290" width="16.140625" style="1" customWidth="1"/>
    <col min="12291" max="12291" width="15.7109375" style="1" customWidth="1"/>
    <col min="12292" max="12292" width="15.42578125" style="1" customWidth="1"/>
    <col min="12293" max="12293" width="16.140625" style="1" customWidth="1"/>
    <col min="12294" max="12294" width="9.28515625" style="1" bestFit="1" customWidth="1"/>
    <col min="12295" max="12295" width="14.85546875" style="1" bestFit="1" customWidth="1"/>
    <col min="12296" max="12544" width="9.140625" style="1"/>
    <col min="12545" max="12545" width="63" style="1" customWidth="1"/>
    <col min="12546" max="12546" width="16.140625" style="1" customWidth="1"/>
    <col min="12547" max="12547" width="15.7109375" style="1" customWidth="1"/>
    <col min="12548" max="12548" width="15.42578125" style="1" customWidth="1"/>
    <col min="12549" max="12549" width="16.140625" style="1" customWidth="1"/>
    <col min="12550" max="12550" width="9.28515625" style="1" bestFit="1" customWidth="1"/>
    <col min="12551" max="12551" width="14.85546875" style="1" bestFit="1" customWidth="1"/>
    <col min="12552" max="12800" width="9.140625" style="1"/>
    <col min="12801" max="12801" width="63" style="1" customWidth="1"/>
    <col min="12802" max="12802" width="16.140625" style="1" customWidth="1"/>
    <col min="12803" max="12803" width="15.7109375" style="1" customWidth="1"/>
    <col min="12804" max="12804" width="15.42578125" style="1" customWidth="1"/>
    <col min="12805" max="12805" width="16.140625" style="1" customWidth="1"/>
    <col min="12806" max="12806" width="9.28515625" style="1" bestFit="1" customWidth="1"/>
    <col min="12807" max="12807" width="14.85546875" style="1" bestFit="1" customWidth="1"/>
    <col min="12808" max="13056" width="9.140625" style="1"/>
    <col min="13057" max="13057" width="63" style="1" customWidth="1"/>
    <col min="13058" max="13058" width="16.140625" style="1" customWidth="1"/>
    <col min="13059" max="13059" width="15.7109375" style="1" customWidth="1"/>
    <col min="13060" max="13060" width="15.42578125" style="1" customWidth="1"/>
    <col min="13061" max="13061" width="16.140625" style="1" customWidth="1"/>
    <col min="13062" max="13062" width="9.28515625" style="1" bestFit="1" customWidth="1"/>
    <col min="13063" max="13063" width="14.85546875" style="1" bestFit="1" customWidth="1"/>
    <col min="13064" max="13312" width="9.140625" style="1"/>
    <col min="13313" max="13313" width="63" style="1" customWidth="1"/>
    <col min="13314" max="13314" width="16.140625" style="1" customWidth="1"/>
    <col min="13315" max="13315" width="15.7109375" style="1" customWidth="1"/>
    <col min="13316" max="13316" width="15.42578125" style="1" customWidth="1"/>
    <col min="13317" max="13317" width="16.140625" style="1" customWidth="1"/>
    <col min="13318" max="13318" width="9.28515625" style="1" bestFit="1" customWidth="1"/>
    <col min="13319" max="13319" width="14.85546875" style="1" bestFit="1" customWidth="1"/>
    <col min="13320" max="13568" width="9.140625" style="1"/>
    <col min="13569" max="13569" width="63" style="1" customWidth="1"/>
    <col min="13570" max="13570" width="16.140625" style="1" customWidth="1"/>
    <col min="13571" max="13571" width="15.7109375" style="1" customWidth="1"/>
    <col min="13572" max="13572" width="15.42578125" style="1" customWidth="1"/>
    <col min="13573" max="13573" width="16.140625" style="1" customWidth="1"/>
    <col min="13574" max="13574" width="9.28515625" style="1" bestFit="1" customWidth="1"/>
    <col min="13575" max="13575" width="14.85546875" style="1" bestFit="1" customWidth="1"/>
    <col min="13576" max="13824" width="9.140625" style="1"/>
    <col min="13825" max="13825" width="63" style="1" customWidth="1"/>
    <col min="13826" max="13826" width="16.140625" style="1" customWidth="1"/>
    <col min="13827" max="13827" width="15.7109375" style="1" customWidth="1"/>
    <col min="13828" max="13828" width="15.42578125" style="1" customWidth="1"/>
    <col min="13829" max="13829" width="16.140625" style="1" customWidth="1"/>
    <col min="13830" max="13830" width="9.28515625" style="1" bestFit="1" customWidth="1"/>
    <col min="13831" max="13831" width="14.85546875" style="1" bestFit="1" customWidth="1"/>
    <col min="13832" max="14080" width="9.140625" style="1"/>
    <col min="14081" max="14081" width="63" style="1" customWidth="1"/>
    <col min="14082" max="14082" width="16.140625" style="1" customWidth="1"/>
    <col min="14083" max="14083" width="15.7109375" style="1" customWidth="1"/>
    <col min="14084" max="14084" width="15.42578125" style="1" customWidth="1"/>
    <col min="14085" max="14085" width="16.140625" style="1" customWidth="1"/>
    <col min="14086" max="14086" width="9.28515625" style="1" bestFit="1" customWidth="1"/>
    <col min="14087" max="14087" width="14.85546875" style="1" bestFit="1" customWidth="1"/>
    <col min="14088" max="14336" width="9.140625" style="1"/>
    <col min="14337" max="14337" width="63" style="1" customWidth="1"/>
    <col min="14338" max="14338" width="16.140625" style="1" customWidth="1"/>
    <col min="14339" max="14339" width="15.7109375" style="1" customWidth="1"/>
    <col min="14340" max="14340" width="15.42578125" style="1" customWidth="1"/>
    <col min="14341" max="14341" width="16.140625" style="1" customWidth="1"/>
    <col min="14342" max="14342" width="9.28515625" style="1" bestFit="1" customWidth="1"/>
    <col min="14343" max="14343" width="14.85546875" style="1" bestFit="1" customWidth="1"/>
    <col min="14344" max="14592" width="9.140625" style="1"/>
    <col min="14593" max="14593" width="63" style="1" customWidth="1"/>
    <col min="14594" max="14594" width="16.140625" style="1" customWidth="1"/>
    <col min="14595" max="14595" width="15.7109375" style="1" customWidth="1"/>
    <col min="14596" max="14596" width="15.42578125" style="1" customWidth="1"/>
    <col min="14597" max="14597" width="16.140625" style="1" customWidth="1"/>
    <col min="14598" max="14598" width="9.28515625" style="1" bestFit="1" customWidth="1"/>
    <col min="14599" max="14599" width="14.85546875" style="1" bestFit="1" customWidth="1"/>
    <col min="14600" max="14848" width="9.140625" style="1"/>
    <col min="14849" max="14849" width="63" style="1" customWidth="1"/>
    <col min="14850" max="14850" width="16.140625" style="1" customWidth="1"/>
    <col min="14851" max="14851" width="15.7109375" style="1" customWidth="1"/>
    <col min="14852" max="14852" width="15.42578125" style="1" customWidth="1"/>
    <col min="14853" max="14853" width="16.140625" style="1" customWidth="1"/>
    <col min="14854" max="14854" width="9.28515625" style="1" bestFit="1" customWidth="1"/>
    <col min="14855" max="14855" width="14.85546875" style="1" bestFit="1" customWidth="1"/>
    <col min="14856" max="15104" width="9.140625" style="1"/>
    <col min="15105" max="15105" width="63" style="1" customWidth="1"/>
    <col min="15106" max="15106" width="16.140625" style="1" customWidth="1"/>
    <col min="15107" max="15107" width="15.7109375" style="1" customWidth="1"/>
    <col min="15108" max="15108" width="15.42578125" style="1" customWidth="1"/>
    <col min="15109" max="15109" width="16.140625" style="1" customWidth="1"/>
    <col min="15110" max="15110" width="9.28515625" style="1" bestFit="1" customWidth="1"/>
    <col min="15111" max="15111" width="14.85546875" style="1" bestFit="1" customWidth="1"/>
    <col min="15112" max="15360" width="9.140625" style="1"/>
    <col min="15361" max="15361" width="63" style="1" customWidth="1"/>
    <col min="15362" max="15362" width="16.140625" style="1" customWidth="1"/>
    <col min="15363" max="15363" width="15.7109375" style="1" customWidth="1"/>
    <col min="15364" max="15364" width="15.42578125" style="1" customWidth="1"/>
    <col min="15365" max="15365" width="16.140625" style="1" customWidth="1"/>
    <col min="15366" max="15366" width="9.28515625" style="1" bestFit="1" customWidth="1"/>
    <col min="15367" max="15367" width="14.85546875" style="1" bestFit="1" customWidth="1"/>
    <col min="15368" max="15616" width="9.140625" style="1"/>
    <col min="15617" max="15617" width="63" style="1" customWidth="1"/>
    <col min="15618" max="15618" width="16.140625" style="1" customWidth="1"/>
    <col min="15619" max="15619" width="15.7109375" style="1" customWidth="1"/>
    <col min="15620" max="15620" width="15.42578125" style="1" customWidth="1"/>
    <col min="15621" max="15621" width="16.140625" style="1" customWidth="1"/>
    <col min="15622" max="15622" width="9.28515625" style="1" bestFit="1" customWidth="1"/>
    <col min="15623" max="15623" width="14.85546875" style="1" bestFit="1" customWidth="1"/>
    <col min="15624" max="15872" width="9.140625" style="1"/>
    <col min="15873" max="15873" width="63" style="1" customWidth="1"/>
    <col min="15874" max="15874" width="16.140625" style="1" customWidth="1"/>
    <col min="15875" max="15875" width="15.7109375" style="1" customWidth="1"/>
    <col min="15876" max="15876" width="15.42578125" style="1" customWidth="1"/>
    <col min="15877" max="15877" width="16.140625" style="1" customWidth="1"/>
    <col min="15878" max="15878" width="9.28515625" style="1" bestFit="1" customWidth="1"/>
    <col min="15879" max="15879" width="14.85546875" style="1" bestFit="1" customWidth="1"/>
    <col min="15880" max="16128" width="9.140625" style="1"/>
    <col min="16129" max="16129" width="63" style="1" customWidth="1"/>
    <col min="16130" max="16130" width="16.140625" style="1" customWidth="1"/>
    <col min="16131" max="16131" width="15.7109375" style="1" customWidth="1"/>
    <col min="16132" max="16132" width="15.42578125" style="1" customWidth="1"/>
    <col min="16133" max="16133" width="16.140625" style="1" customWidth="1"/>
    <col min="16134" max="16134" width="9.28515625" style="1" bestFit="1" customWidth="1"/>
    <col min="16135" max="16135" width="14.85546875" style="1" bestFit="1" customWidth="1"/>
    <col min="16136" max="16384" width="9.140625" style="1"/>
  </cols>
  <sheetData>
    <row r="2" spans="1:9" ht="44.25" customHeight="1" x14ac:dyDescent="0.25">
      <c r="A2" s="37" t="s">
        <v>0</v>
      </c>
      <c r="B2" s="37"/>
      <c r="C2" s="37"/>
      <c r="D2" s="37"/>
      <c r="E2" s="37"/>
    </row>
    <row r="3" spans="1:9" x14ac:dyDescent="0.25">
      <c r="I3" s="2"/>
    </row>
    <row r="4" spans="1:9" x14ac:dyDescent="0.25">
      <c r="D4" s="38" t="s">
        <v>1</v>
      </c>
      <c r="E4" s="38"/>
    </row>
    <row r="5" spans="1:9" ht="49.5" x14ac:dyDescent="0.25">
      <c r="A5" s="3" t="s">
        <v>2</v>
      </c>
      <c r="B5" s="4" t="s">
        <v>3</v>
      </c>
      <c r="C5" s="5" t="s">
        <v>4</v>
      </c>
      <c r="D5" s="6" t="s">
        <v>5</v>
      </c>
      <c r="E5" s="6" t="s">
        <v>6</v>
      </c>
    </row>
    <row r="6" spans="1:9" x14ac:dyDescent="0.25">
      <c r="A6" s="7">
        <v>1</v>
      </c>
      <c r="B6" s="8">
        <v>2</v>
      </c>
      <c r="C6" s="8">
        <v>3</v>
      </c>
      <c r="D6" s="7">
        <v>4</v>
      </c>
      <c r="E6" s="8">
        <v>5</v>
      </c>
    </row>
    <row r="7" spans="1:9" x14ac:dyDescent="0.25">
      <c r="A7" s="9" t="s">
        <v>7</v>
      </c>
      <c r="B7" s="10">
        <f>B9+B13+B14+B17+B18+B19+B20+B21</f>
        <v>19367489</v>
      </c>
      <c r="C7" s="10">
        <f>C9+C13+C14+C17+C18+C19+C20+C21</f>
        <v>27962399</v>
      </c>
      <c r="D7" s="11">
        <f>C7/B7*100</f>
        <v>144.37802959382086</v>
      </c>
      <c r="E7" s="10">
        <f>E9+E13+E14+E17+E18+E19+E20+E21</f>
        <v>8594910</v>
      </c>
    </row>
    <row r="8" spans="1:9" x14ac:dyDescent="0.25">
      <c r="A8" s="12" t="s">
        <v>8</v>
      </c>
      <c r="B8" s="13"/>
      <c r="C8" s="13"/>
      <c r="D8" s="14"/>
      <c r="E8" s="13"/>
    </row>
    <row r="9" spans="1:9" x14ac:dyDescent="0.25">
      <c r="A9" s="15" t="s">
        <v>9</v>
      </c>
      <c r="B9" s="16">
        <v>4957723</v>
      </c>
      <c r="C9" s="16">
        <v>13364772</v>
      </c>
      <c r="D9" s="17" t="str">
        <f>IF(C9/B9*100&gt;200,"св.200",C9/B9*100)</f>
        <v>св.200</v>
      </c>
      <c r="E9" s="18">
        <f t="shared" ref="E9:E21" si="0">C9-B9</f>
        <v>8407049</v>
      </c>
    </row>
    <row r="10" spans="1:9" x14ac:dyDescent="0.25">
      <c r="A10" s="19" t="s">
        <v>8</v>
      </c>
      <c r="B10" s="16"/>
      <c r="C10" s="20"/>
      <c r="D10" s="17"/>
      <c r="E10" s="21"/>
    </row>
    <row r="11" spans="1:9" x14ac:dyDescent="0.25">
      <c r="A11" s="19" t="s">
        <v>10</v>
      </c>
      <c r="B11" s="22">
        <v>598029</v>
      </c>
      <c r="C11" s="20">
        <f>'[1]Рабочая (областной) '!F11</f>
        <v>8464319</v>
      </c>
      <c r="D11" s="17" t="str">
        <f>IF(C11/B11*100&gt;200,"св.200",C11/B11*100)</f>
        <v>св.200</v>
      </c>
      <c r="E11" s="21">
        <f t="shared" si="0"/>
        <v>7866290</v>
      </c>
    </row>
    <row r="12" spans="1:9" x14ac:dyDescent="0.25">
      <c r="A12" s="19" t="s">
        <v>11</v>
      </c>
      <c r="B12" s="22">
        <f>B9-B11</f>
        <v>4359694</v>
      </c>
      <c r="C12" s="20">
        <v>4900453</v>
      </c>
      <c r="D12" s="17">
        <f t="shared" ref="D12:D21" si="1">C12/B12*100</f>
        <v>112.40359988568005</v>
      </c>
      <c r="E12" s="21">
        <f t="shared" si="0"/>
        <v>540759</v>
      </c>
    </row>
    <row r="13" spans="1:9" x14ac:dyDescent="0.25">
      <c r="A13" s="15" t="s">
        <v>12</v>
      </c>
      <c r="B13" s="16">
        <v>6459017</v>
      </c>
      <c r="C13" s="16">
        <f>'[1]Рабочая (областной) '!F13</f>
        <v>6794173</v>
      </c>
      <c r="D13" s="23">
        <f t="shared" si="1"/>
        <v>105.18896296448825</v>
      </c>
      <c r="E13" s="18">
        <f t="shared" si="0"/>
        <v>335156</v>
      </c>
    </row>
    <row r="14" spans="1:9" x14ac:dyDescent="0.25">
      <c r="A14" s="24" t="s">
        <v>13</v>
      </c>
      <c r="B14" s="16">
        <v>3132763</v>
      </c>
      <c r="C14" s="16">
        <v>2338628</v>
      </c>
      <c r="D14" s="23">
        <f t="shared" si="1"/>
        <v>74.65065183673326</v>
      </c>
      <c r="E14" s="18">
        <f t="shared" si="0"/>
        <v>-794135</v>
      </c>
    </row>
    <row r="15" spans="1:9" hidden="1" x14ac:dyDescent="0.25">
      <c r="A15" s="25" t="s">
        <v>14</v>
      </c>
      <c r="B15" s="20"/>
      <c r="C15" s="20"/>
      <c r="D15" s="17" t="e">
        <f t="shared" si="1"/>
        <v>#DIV/0!</v>
      </c>
      <c r="E15" s="21">
        <f t="shared" si="0"/>
        <v>0</v>
      </c>
    </row>
    <row r="16" spans="1:9" hidden="1" x14ac:dyDescent="0.25">
      <c r="A16" s="25" t="s">
        <v>15</v>
      </c>
      <c r="B16" s="20"/>
      <c r="C16" s="20"/>
      <c r="D16" s="17" t="e">
        <f t="shared" si="1"/>
        <v>#DIV/0!</v>
      </c>
      <c r="E16" s="21">
        <f t="shared" si="0"/>
        <v>0</v>
      </c>
    </row>
    <row r="17" spans="1:5" ht="31.5" x14ac:dyDescent="0.25">
      <c r="A17" s="26" t="s">
        <v>16</v>
      </c>
      <c r="B17" s="16">
        <v>966839</v>
      </c>
      <c r="C17" s="16">
        <v>1092613</v>
      </c>
      <c r="D17" s="23">
        <f t="shared" si="1"/>
        <v>113.00878429604101</v>
      </c>
      <c r="E17" s="18">
        <f t="shared" si="0"/>
        <v>125774</v>
      </c>
    </row>
    <row r="18" spans="1:5" x14ac:dyDescent="0.25">
      <c r="A18" s="15" t="s">
        <v>17</v>
      </c>
      <c r="B18" s="16">
        <v>3202497</v>
      </c>
      <c r="C18" s="16">
        <f>'[1]Рабочая (областной) '!F18</f>
        <v>3692942</v>
      </c>
      <c r="D18" s="23">
        <f t="shared" si="1"/>
        <v>115.31445618840547</v>
      </c>
      <c r="E18" s="18">
        <f t="shared" si="0"/>
        <v>490445</v>
      </c>
    </row>
    <row r="19" spans="1:5" x14ac:dyDescent="0.25">
      <c r="A19" s="15" t="s">
        <v>18</v>
      </c>
      <c r="B19" s="16">
        <v>300038</v>
      </c>
      <c r="C19" s="16">
        <f>'[1]Рабочая (областной) '!F19</f>
        <v>322797</v>
      </c>
      <c r="D19" s="23">
        <f t="shared" si="1"/>
        <v>107.58537251948086</v>
      </c>
      <c r="E19" s="18">
        <f t="shared" si="0"/>
        <v>22759</v>
      </c>
    </row>
    <row r="20" spans="1:5" x14ac:dyDescent="0.25">
      <c r="A20" s="15" t="s">
        <v>19</v>
      </c>
      <c r="B20" s="16">
        <v>310908</v>
      </c>
      <c r="C20" s="16">
        <f>'[1]Рабочая (областной) '!F20</f>
        <v>318833</v>
      </c>
      <c r="D20" s="23">
        <f t="shared" si="1"/>
        <v>102.5489855519961</v>
      </c>
      <c r="E20" s="18">
        <f t="shared" si="0"/>
        <v>7925</v>
      </c>
    </row>
    <row r="21" spans="1:5" x14ac:dyDescent="0.25">
      <c r="A21" s="26" t="s">
        <v>20</v>
      </c>
      <c r="B21" s="16">
        <v>37704</v>
      </c>
      <c r="C21" s="16">
        <v>37641</v>
      </c>
      <c r="D21" s="23">
        <f t="shared" si="1"/>
        <v>99.832908975175044</v>
      </c>
      <c r="E21" s="18">
        <f t="shared" si="0"/>
        <v>-63</v>
      </c>
    </row>
    <row r="22" spans="1:5" x14ac:dyDescent="0.25">
      <c r="A22" s="9" t="s">
        <v>21</v>
      </c>
      <c r="B22" s="10">
        <f>B23+B24+B25+B26+B27+B28</f>
        <v>582296</v>
      </c>
      <c r="C22" s="10">
        <f>C23+C24+C25+C26+C27+C28</f>
        <v>1418407</v>
      </c>
      <c r="D22" s="11" t="str">
        <f>IF(C22/B22*100&gt;200,"св.200",C22/B22*100)</f>
        <v>св.200</v>
      </c>
      <c r="E22" s="10">
        <f>E23+E24+E25+E26+E27+E28</f>
        <v>836111</v>
      </c>
    </row>
    <row r="23" spans="1:5" ht="31.5" x14ac:dyDescent="0.25">
      <c r="A23" s="15" t="s">
        <v>22</v>
      </c>
      <c r="B23" s="16">
        <v>5145</v>
      </c>
      <c r="C23" s="16">
        <v>5283</v>
      </c>
      <c r="D23" s="23">
        <f t="shared" ref="D23:D37" si="2">C23/B23*100</f>
        <v>102.68221574344022</v>
      </c>
      <c r="E23" s="18">
        <f t="shared" ref="E23:E37" si="3">C23-B23</f>
        <v>138</v>
      </c>
    </row>
    <row r="24" spans="1:5" ht="31.5" x14ac:dyDescent="0.25">
      <c r="A24" s="15" t="s">
        <v>23</v>
      </c>
      <c r="B24" s="16">
        <v>90048</v>
      </c>
      <c r="C24" s="16">
        <v>74399</v>
      </c>
      <c r="D24" s="23">
        <f t="shared" si="2"/>
        <v>82.621490760483297</v>
      </c>
      <c r="E24" s="18">
        <f t="shared" si="3"/>
        <v>-15649</v>
      </c>
    </row>
    <row r="25" spans="1:5" ht="47.25" x14ac:dyDescent="0.25">
      <c r="A25" s="27" t="s">
        <v>24</v>
      </c>
      <c r="B25" s="16">
        <v>13786</v>
      </c>
      <c r="C25" s="16">
        <v>14095</v>
      </c>
      <c r="D25" s="23">
        <f t="shared" si="2"/>
        <v>102.24140432322646</v>
      </c>
      <c r="E25" s="18">
        <f t="shared" si="3"/>
        <v>309</v>
      </c>
    </row>
    <row r="26" spans="1:5" ht="31.5" x14ac:dyDescent="0.25">
      <c r="A26" s="15" t="s">
        <v>25</v>
      </c>
      <c r="B26" s="16">
        <v>4628</v>
      </c>
      <c r="C26" s="16">
        <f>'[1]Рабочая (областной) '!F26</f>
        <v>8010</v>
      </c>
      <c r="D26" s="23">
        <f t="shared" si="2"/>
        <v>173.07692307692309</v>
      </c>
      <c r="E26" s="18">
        <f t="shared" si="3"/>
        <v>3382</v>
      </c>
    </row>
    <row r="27" spans="1:5" x14ac:dyDescent="0.25">
      <c r="A27" s="15" t="s">
        <v>26</v>
      </c>
      <c r="B27" s="16">
        <v>51287</v>
      </c>
      <c r="C27" s="16">
        <v>25903</v>
      </c>
      <c r="D27" s="23">
        <f t="shared" si="2"/>
        <v>50.505976173299274</v>
      </c>
      <c r="E27" s="18">
        <f t="shared" si="3"/>
        <v>-25384</v>
      </c>
    </row>
    <row r="28" spans="1:5" x14ac:dyDescent="0.25">
      <c r="A28" s="27" t="s">
        <v>27</v>
      </c>
      <c r="B28" s="16">
        <v>417402</v>
      </c>
      <c r="C28" s="16">
        <v>1290717</v>
      </c>
      <c r="D28" s="23" t="str">
        <f>IF(C28/B28*100&gt;200,"св.200",C28/B28*100)</f>
        <v>св.200</v>
      </c>
      <c r="E28" s="18">
        <f t="shared" si="3"/>
        <v>873315</v>
      </c>
    </row>
    <row r="29" spans="1:5" x14ac:dyDescent="0.25">
      <c r="A29" s="27" t="s">
        <v>8</v>
      </c>
      <c r="B29" s="18"/>
      <c r="C29" s="16"/>
      <c r="D29" s="23"/>
      <c r="E29" s="18"/>
    </row>
    <row r="30" spans="1:5" x14ac:dyDescent="0.25">
      <c r="A30" s="27" t="s">
        <v>28</v>
      </c>
      <c r="B30" s="18">
        <v>20649</v>
      </c>
      <c r="C30" s="16">
        <v>934975</v>
      </c>
      <c r="D30" s="23" t="str">
        <f>IF(C30/B30*100&gt;200,"св.200",C30/B30*100)</f>
        <v>св.200</v>
      </c>
      <c r="E30" s="18">
        <f>C30-B30</f>
        <v>914326</v>
      </c>
    </row>
    <row r="31" spans="1:5" s="36" customFormat="1" x14ac:dyDescent="0.25">
      <c r="A31" s="9" t="s">
        <v>30</v>
      </c>
      <c r="B31" s="10">
        <f>B32+B33+B34+B35+B36</f>
        <v>10131624</v>
      </c>
      <c r="C31" s="10">
        <f>C32+C33+C34+C35+C36</f>
        <v>8254974</v>
      </c>
      <c r="D31" s="11">
        <f>IF(C31/B31*100&gt;200,"св.200",C31/B31*100)</f>
        <v>81.477303145083155</v>
      </c>
      <c r="E31" s="10">
        <f>C31-B31</f>
        <v>-1876650</v>
      </c>
    </row>
    <row r="32" spans="1:5" s="36" customFormat="1" ht="31.5" x14ac:dyDescent="0.25">
      <c r="A32" s="40" t="s">
        <v>31</v>
      </c>
      <c r="B32" s="16">
        <v>10012282</v>
      </c>
      <c r="C32" s="18">
        <v>8240217</v>
      </c>
      <c r="D32" s="23">
        <f t="shared" si="2"/>
        <v>82.301087803959177</v>
      </c>
      <c r="E32" s="18">
        <f t="shared" si="3"/>
        <v>-1772065</v>
      </c>
    </row>
    <row r="33" spans="1:5" s="36" customFormat="1" ht="31.5" x14ac:dyDescent="0.25">
      <c r="A33" s="40" t="s">
        <v>32</v>
      </c>
      <c r="B33" s="16">
        <v>81074</v>
      </c>
      <c r="C33" s="18">
        <v>0</v>
      </c>
      <c r="D33" s="23">
        <f t="shared" si="2"/>
        <v>0</v>
      </c>
      <c r="E33" s="18">
        <f t="shared" si="3"/>
        <v>-81074</v>
      </c>
    </row>
    <row r="34" spans="1:5" s="36" customFormat="1" x14ac:dyDescent="0.25">
      <c r="A34" s="40" t="s">
        <v>33</v>
      </c>
      <c r="B34" s="16">
        <v>0</v>
      </c>
      <c r="C34" s="18">
        <v>0</v>
      </c>
      <c r="D34" s="23" t="e">
        <f t="shared" si="2"/>
        <v>#DIV/0!</v>
      </c>
      <c r="E34" s="18">
        <f t="shared" si="3"/>
        <v>0</v>
      </c>
    </row>
    <row r="35" spans="1:5" s="36" customFormat="1" ht="78.75" x14ac:dyDescent="0.25">
      <c r="A35" s="40" t="s">
        <v>34</v>
      </c>
      <c r="B35" s="16">
        <v>66616</v>
      </c>
      <c r="C35" s="18">
        <v>20193</v>
      </c>
      <c r="D35" s="23">
        <f t="shared" si="2"/>
        <v>30.312537528521677</v>
      </c>
      <c r="E35" s="18">
        <f t="shared" si="3"/>
        <v>-46423</v>
      </c>
    </row>
    <row r="36" spans="1:5" s="36" customFormat="1" ht="47.25" x14ac:dyDescent="0.25">
      <c r="A36" s="41" t="s">
        <v>35</v>
      </c>
      <c r="B36" s="16">
        <v>-28348</v>
      </c>
      <c r="C36" s="18">
        <v>-5436</v>
      </c>
      <c r="D36" s="23">
        <f t="shared" si="2"/>
        <v>19.175955975730211</v>
      </c>
      <c r="E36" s="18">
        <f t="shared" si="3"/>
        <v>22912</v>
      </c>
    </row>
    <row r="37" spans="1:5" x14ac:dyDescent="0.25">
      <c r="A37" s="9" t="s">
        <v>29</v>
      </c>
      <c r="B37" s="10">
        <f>B22+B7+B31</f>
        <v>30081409</v>
      </c>
      <c r="C37" s="10">
        <f>C22+C7+C31</f>
        <v>37635780</v>
      </c>
      <c r="D37" s="11">
        <f t="shared" si="2"/>
        <v>125.11308895138522</v>
      </c>
      <c r="E37" s="10">
        <f t="shared" si="3"/>
        <v>7554371</v>
      </c>
    </row>
    <row r="38" spans="1:5" x14ac:dyDescent="0.25">
      <c r="A38" s="39"/>
      <c r="B38" s="39"/>
      <c r="C38" s="39"/>
      <c r="D38" s="39"/>
      <c r="E38" s="39"/>
    </row>
    <row r="39" spans="1:5" x14ac:dyDescent="0.25">
      <c r="B39" s="28"/>
      <c r="C39" s="28"/>
    </row>
    <row r="40" spans="1:5" x14ac:dyDescent="0.25">
      <c r="A40" s="29"/>
      <c r="B40" s="30"/>
      <c r="E40" s="31"/>
    </row>
    <row r="41" spans="1:5" x14ac:dyDescent="0.25">
      <c r="A41" s="32"/>
      <c r="B41" s="32"/>
      <c r="C41" s="33"/>
    </row>
    <row r="42" spans="1:5" x14ac:dyDescent="0.25">
      <c r="A42" s="32"/>
      <c r="B42" s="32"/>
      <c r="C42" s="33"/>
    </row>
    <row r="43" spans="1:5" x14ac:dyDescent="0.25">
      <c r="A43" s="32"/>
      <c r="B43" s="32"/>
      <c r="C43" s="33"/>
      <c r="E43" s="34"/>
    </row>
    <row r="44" spans="1:5" x14ac:dyDescent="0.25">
      <c r="A44" s="33"/>
      <c r="B44" s="33"/>
      <c r="C44" s="33"/>
    </row>
    <row r="45" spans="1:5" x14ac:dyDescent="0.25">
      <c r="A45" s="35"/>
      <c r="B45" s="35"/>
    </row>
  </sheetData>
  <mergeCells count="3">
    <mergeCell ref="A2:E2"/>
    <mergeCell ref="D4:E4"/>
    <mergeCell ref="A38:E38"/>
  </mergeCells>
  <pageMargins left="0.51181102362204722" right="0.51181102362204722" top="0.35433070866141736" bottom="0.35433070866141736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Матузко Ольга Васильевна</dc:creator>
  <cp:lastModifiedBy>Шатило Елена Васильевна</cp:lastModifiedBy>
  <cp:lastPrinted>2017-07-19T11:51:36Z</cp:lastPrinted>
  <dcterms:created xsi:type="dcterms:W3CDTF">2017-07-18T07:00:05Z</dcterms:created>
  <dcterms:modified xsi:type="dcterms:W3CDTF">2017-11-15T13:16:32Z</dcterms:modified>
</cp:coreProperties>
</file>