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ДОХОДЫ-502\НА САЙТ\2018 год\на 01.01.2018\"/>
    </mc:Choice>
  </mc:AlternateContent>
  <bookViews>
    <workbookView xWindow="0" yWindow="0" windowWidth="25440" windowHeight="12435"/>
  </bookViews>
  <sheets>
    <sheet name="Лист1" sheetId="1" r:id="rId1"/>
  </sheets>
  <definedNames>
    <definedName name="_xlnm.Print_Area" localSheetId="0">Лист1!$A$1:$E$40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1" i="1"/>
  <c r="D32" i="1"/>
  <c r="D33" i="1"/>
  <c r="D34" i="1"/>
  <c r="D35" i="1"/>
  <c r="D36" i="1"/>
  <c r="D37" i="1"/>
  <c r="D38" i="1"/>
  <c r="D30" i="1"/>
  <c r="D26" i="1"/>
  <c r="C21" i="1" l="1"/>
  <c r="B22" i="1" l="1"/>
  <c r="B7" i="1"/>
  <c r="B29" i="1" l="1"/>
  <c r="D9" i="1"/>
  <c r="E9" i="1"/>
  <c r="E11" i="1"/>
  <c r="E12" i="1"/>
  <c r="D12" i="1"/>
  <c r="D13" i="1"/>
  <c r="E13" i="1"/>
  <c r="D14" i="1"/>
  <c r="E14" i="1"/>
  <c r="D15" i="1"/>
  <c r="E15" i="1"/>
  <c r="D16" i="1"/>
  <c r="E16" i="1"/>
  <c r="E17" i="1"/>
  <c r="E18" i="1"/>
  <c r="D18" i="1"/>
  <c r="D19" i="1"/>
  <c r="E19" i="1"/>
  <c r="D20" i="1"/>
  <c r="E20" i="1"/>
  <c r="D21" i="1"/>
  <c r="E21" i="1"/>
  <c r="D17" i="1" l="1"/>
  <c r="E28" i="1" l="1"/>
  <c r="D27" i="1"/>
  <c r="E26" i="1"/>
  <c r="E25" i="1"/>
  <c r="E24" i="1"/>
  <c r="D23" i="1"/>
  <c r="E23" i="1" l="1"/>
  <c r="E27" i="1"/>
  <c r="C7" i="1"/>
  <c r="D7" i="1" s="1"/>
  <c r="D25" i="1"/>
  <c r="E7" i="1"/>
  <c r="D24" i="1"/>
  <c r="D28" i="1"/>
  <c r="C22" i="1"/>
  <c r="E22" i="1" l="1"/>
  <c r="D22" i="1"/>
  <c r="C29" i="1"/>
  <c r="D29" i="1" l="1"/>
  <c r="E29" i="1"/>
  <c r="E38" i="1" l="1"/>
  <c r="E37" i="1"/>
  <c r="E36" i="1"/>
  <c r="E35" i="1"/>
  <c r="E34" i="1"/>
  <c r="E33" i="1"/>
  <c r="E32" i="1"/>
  <c r="E31" i="1"/>
  <c r="B40" i="1"/>
  <c r="E30" i="1" l="1"/>
  <c r="B39" i="1"/>
  <c r="C39" i="1"/>
  <c r="E39" i="1" l="1"/>
  <c r="C40" i="1" l="1"/>
  <c r="E40" i="1" l="1"/>
  <c r="D40" i="1"/>
</calcChain>
</file>

<file path=xl/sharedStrings.xml><?xml version="1.0" encoding="utf-8"?>
<sst xmlns="http://schemas.openxmlformats.org/spreadsheetml/2006/main" count="43" uniqueCount="42">
  <si>
    <t>(тыс. рублей)</t>
  </si>
  <si>
    <t>Наименование показателей</t>
  </si>
  <si>
    <t>Темп, (%)</t>
  </si>
  <si>
    <t>Отклонения      (+,-)</t>
  </si>
  <si>
    <t xml:space="preserve"> НАЛОГОВЫЕ ДОХОДЫ - всего</t>
  </si>
  <si>
    <t>в том числе:</t>
  </si>
  <si>
    <t>Налог на прибыль организаций</t>
  </si>
  <si>
    <t>организации горно-металлургического комплекса</t>
  </si>
  <si>
    <t>прочие организации</t>
  </si>
  <si>
    <t>Налог на доходы физических лиц</t>
  </si>
  <si>
    <t>Акцизы всего, в т.ч.</t>
  </si>
  <si>
    <t>нефтепродукты</t>
  </si>
  <si>
    <t>алкогольные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</si>
  <si>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</si>
  <si>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</si>
  <si>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</si>
  <si>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</si>
  <si>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</si>
  <si>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</si>
  <si>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</si>
  <si>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>Арендная плата и поступления от продажи права на заключение договоров аренды земельных участков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</si>
  <si>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</si>
  <si>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</si>
  <si>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</si>
  <si>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Прочие неналоговые доходы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</si>
  <si>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</si>
  <si>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</si>
  <si>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</si>
  <si>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</si>
  <si>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</si>
  <si>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</si>
  <si>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БЕЗВОЗМЕЗДНЫЕ ПОСТУПЛЕНИЯ -всего</t>
  </si>
  <si>
    <t>Дотации бюджетам субъектов Российской Федерации и муниципальных образований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</si>
  <si>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</si>
  <si>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</si>
  <si>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</si>
  <si>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ИТОГО  ДОХОДОВ </t>
  </si>
  <si>
    <t>св.200</t>
  </si>
  <si>
    <t xml:space="preserve"> </t>
  </si>
  <si>
    <t>Факт 2016 года</t>
  </si>
  <si>
    <t>Факт 2017 года</t>
  </si>
  <si>
    <t xml:space="preserve"> Динамика доходов областного бюджета за   2017 года по сравнению                                                                                             с соответствующим периодом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</si>
</sst>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5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1" fontId="3" fillId="0" borderId="2" xfId="1" applyNumberFormat="1" applyFont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left" vertical="center" wrapText="1"/>
      <protection locked="0"/>
    </xf>
    <xf numFmtId="3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3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1" applyNumberFormat="1" applyFont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left" vertical="center" wrapText="1"/>
      <protection locked="0"/>
    </xf>
    <xf numFmtId="3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1" applyNumberFormat="1" applyFont="1" applyBorder="1" applyAlignment="1" applyProtection="1">
      <alignment horizontal="center" vertical="center" wrapText="1"/>
      <protection locked="0"/>
    </xf>
    <xf numFmtId="16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</xf>
    <xf numFmtId="3" fontId="2" fillId="0" borderId="0" xfId="1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3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7" fillId="0" borderId="3" xfId="2" applyNumberFormat="1" applyFont="1" applyFill="1" applyBorder="1" applyAlignment="1">
      <alignment horizontal="left" vertical="center" wrapText="1" readingOrder="1"/>
    </xf>
    <xf numFmtId="0" fontId="7" fillId="0" borderId="4" xfId="2" applyNumberFormat="1" applyFont="1" applyFill="1" applyBorder="1" applyAlignment="1">
      <alignment horizontal="left" vertical="center" wrapText="1" readingOrder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3" fontId="8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2" xfId="1" applyNumberFormat="1" applyFont="1" applyFill="1" applyBorder="1" applyAlignment="1" applyProtection="1">
      <alignment horizontal="center" vertical="center" wrapText="1"/>
      <protection locked="0"/>
    </xf>
    <xf numFmtId="164" fontId="8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1" applyFont="1" applyFill="1" applyBorder="1" applyAlignment="1" applyProtection="1">
      <alignment horizontal="left" vertical="center" wrapText="1"/>
      <protection locked="0"/>
    </xf>
    <xf numFmtId="3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2" xfId="2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/>
    <xf numFmtId="0" fontId="11" fillId="0" borderId="3" xfId="2" applyNumberFormat="1" applyFont="1" applyFill="1" applyBorder="1" applyAlignment="1">
      <alignment horizontal="left" wrapText="1" readingOrder="1"/>
    </xf>
    <xf numFmtId="3" fontId="4" fillId="0" borderId="2" xfId="0" applyNumberFormat="1" applyFont="1" applyFill="1" applyBorder="1" applyAlignment="1">
      <alignment horizontal="center"/>
    </xf>
    <xf numFmtId="3" fontId="4" fillId="0" borderId="2" xfId="1" applyNumberFormat="1" applyFont="1" applyFill="1" applyBorder="1" applyAlignment="1" applyProtection="1">
      <alignment horizontal="center" wrapText="1"/>
      <protection locked="0"/>
    </xf>
    <xf numFmtId="164" fontId="4" fillId="2" borderId="2" xfId="1" applyNumberFormat="1" applyFont="1" applyFill="1" applyBorder="1" applyAlignment="1" applyProtection="1">
      <alignment horizontal="center" wrapText="1"/>
      <protection locked="0"/>
    </xf>
    <xf numFmtId="3" fontId="4" fillId="0" borderId="2" xfId="1" applyNumberFormat="1" applyFont="1" applyBorder="1" applyAlignment="1" applyProtection="1">
      <alignment horizontal="center" wrapText="1"/>
      <protection locked="0"/>
    </xf>
    <xf numFmtId="3" fontId="4" fillId="4" borderId="2" xfId="1" applyNumberFormat="1" applyFont="1" applyFill="1" applyBorder="1" applyAlignment="1" applyProtection="1">
      <alignment horizont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3" fontId="5" fillId="4" borderId="2" xfId="1" applyNumberFormat="1" applyFont="1" applyFill="1" applyBorder="1" applyAlignment="1" applyProtection="1">
      <alignment horizontal="center" vertical="center" wrapText="1"/>
      <protection locked="0"/>
    </xf>
    <xf numFmtId="14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</cellXfs>
  <cellStyles count="3">
    <cellStyle name="Normal" xfId="2"/>
    <cellStyle name="Обычный" xfId="0" builtinId="0"/>
    <cellStyle name="Обычный_ПРАВИТЕЛЬСТВО-2003" xfId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abSelected="1" topLeftCell="A28" zoomScaleNormal="100" workbookViewId="0">
      <selection activeCell="D40" sqref="D40"/>
    </sheetView>
  </sheetViews>
  <sheetFormatPr defaultRowHeight="16.5" x14ac:dyDescent="0.25"/>
  <cols>
    <col min="1" max="1" width="63" style="1" customWidth="1"/>
    <col min="2" max="2" width="16.140625" style="1" customWidth="1"/>
    <col min="3" max="3" width="15.7109375" style="1" customWidth="1"/>
    <col min="4" max="4" width="15.42578125" style="1" customWidth="1"/>
    <col min="5" max="5" width="16.140625" style="1" customWidth="1"/>
    <col min="6" max="6" width="9.28515625" style="1" bestFit="1" customWidth="1"/>
    <col min="7" max="7" width="14.85546875" style="1" bestFit="1" customWidth="1"/>
    <col min="8" max="250" width="9.140625" style="1"/>
    <col min="251" max="251" width="63" style="1" customWidth="1"/>
    <col min="252" max="252" width="16.140625" style="1" customWidth="1"/>
    <col min="253" max="253" width="15.7109375" style="1" customWidth="1"/>
    <col min="254" max="254" width="15.42578125" style="1" customWidth="1"/>
    <col min="255" max="255" width="16.140625" style="1" customWidth="1"/>
    <col min="256" max="256" width="9.28515625" style="1" bestFit="1" customWidth="1"/>
    <col min="257" max="257" width="14.85546875" style="1" bestFit="1" customWidth="1"/>
    <col min="258" max="506" width="9.140625" style="1"/>
    <col min="507" max="507" width="63" style="1" customWidth="1"/>
    <col min="508" max="508" width="16.140625" style="1" customWidth="1"/>
    <col min="509" max="509" width="15.7109375" style="1" customWidth="1"/>
    <col min="510" max="510" width="15.42578125" style="1" customWidth="1"/>
    <col min="511" max="511" width="16.140625" style="1" customWidth="1"/>
    <col min="512" max="512" width="9.28515625" style="1" bestFit="1" customWidth="1"/>
    <col min="513" max="513" width="14.85546875" style="1" bestFit="1" customWidth="1"/>
    <col min="514" max="762" width="9.140625" style="1"/>
    <col min="763" max="763" width="63" style="1" customWidth="1"/>
    <col min="764" max="764" width="16.140625" style="1" customWidth="1"/>
    <col min="765" max="765" width="15.7109375" style="1" customWidth="1"/>
    <col min="766" max="766" width="15.42578125" style="1" customWidth="1"/>
    <col min="767" max="767" width="16.140625" style="1" customWidth="1"/>
    <col min="768" max="768" width="9.28515625" style="1" bestFit="1" customWidth="1"/>
    <col min="769" max="769" width="14.85546875" style="1" bestFit="1" customWidth="1"/>
    <col min="770" max="1018" width="9.140625" style="1"/>
    <col min="1019" max="1019" width="63" style="1" customWidth="1"/>
    <col min="1020" max="1020" width="16.140625" style="1" customWidth="1"/>
    <col min="1021" max="1021" width="15.7109375" style="1" customWidth="1"/>
    <col min="1022" max="1022" width="15.42578125" style="1" customWidth="1"/>
    <col min="1023" max="1023" width="16.140625" style="1" customWidth="1"/>
    <col min="1024" max="1024" width="9.28515625" style="1" bestFit="1" customWidth="1"/>
    <col min="1025" max="1025" width="14.85546875" style="1" bestFit="1" customWidth="1"/>
    <col min="1026" max="1274" width="9.140625" style="1"/>
    <col min="1275" max="1275" width="63" style="1" customWidth="1"/>
    <col min="1276" max="1276" width="16.140625" style="1" customWidth="1"/>
    <col min="1277" max="1277" width="15.7109375" style="1" customWidth="1"/>
    <col min="1278" max="1278" width="15.42578125" style="1" customWidth="1"/>
    <col min="1279" max="1279" width="16.140625" style="1" customWidth="1"/>
    <col min="1280" max="1280" width="9.28515625" style="1" bestFit="1" customWidth="1"/>
    <col min="1281" max="1281" width="14.85546875" style="1" bestFit="1" customWidth="1"/>
    <col min="1282" max="1530" width="9.140625" style="1"/>
    <col min="1531" max="1531" width="63" style="1" customWidth="1"/>
    <col min="1532" max="1532" width="16.140625" style="1" customWidth="1"/>
    <col min="1533" max="1533" width="15.7109375" style="1" customWidth="1"/>
    <col min="1534" max="1534" width="15.42578125" style="1" customWidth="1"/>
    <col min="1535" max="1535" width="16.140625" style="1" customWidth="1"/>
    <col min="1536" max="1536" width="9.28515625" style="1" bestFit="1" customWidth="1"/>
    <col min="1537" max="1537" width="14.85546875" style="1" bestFit="1" customWidth="1"/>
    <col min="1538" max="1786" width="9.140625" style="1"/>
    <col min="1787" max="1787" width="63" style="1" customWidth="1"/>
    <col min="1788" max="1788" width="16.140625" style="1" customWidth="1"/>
    <col min="1789" max="1789" width="15.7109375" style="1" customWidth="1"/>
    <col min="1790" max="1790" width="15.42578125" style="1" customWidth="1"/>
    <col min="1791" max="1791" width="16.140625" style="1" customWidth="1"/>
    <col min="1792" max="1792" width="9.28515625" style="1" bestFit="1" customWidth="1"/>
    <col min="1793" max="1793" width="14.85546875" style="1" bestFit="1" customWidth="1"/>
    <col min="1794" max="2042" width="9.140625" style="1"/>
    <col min="2043" max="2043" width="63" style="1" customWidth="1"/>
    <col min="2044" max="2044" width="16.140625" style="1" customWidth="1"/>
    <col min="2045" max="2045" width="15.7109375" style="1" customWidth="1"/>
    <col min="2046" max="2046" width="15.42578125" style="1" customWidth="1"/>
    <col min="2047" max="2047" width="16.140625" style="1" customWidth="1"/>
    <col min="2048" max="2048" width="9.28515625" style="1" bestFit="1" customWidth="1"/>
    <col min="2049" max="2049" width="14.85546875" style="1" bestFit="1" customWidth="1"/>
    <col min="2050" max="2298" width="9.140625" style="1"/>
    <col min="2299" max="2299" width="63" style="1" customWidth="1"/>
    <col min="2300" max="2300" width="16.140625" style="1" customWidth="1"/>
    <col min="2301" max="2301" width="15.7109375" style="1" customWidth="1"/>
    <col min="2302" max="2302" width="15.42578125" style="1" customWidth="1"/>
    <col min="2303" max="2303" width="16.140625" style="1" customWidth="1"/>
    <col min="2304" max="2304" width="9.28515625" style="1" bestFit="1" customWidth="1"/>
    <col min="2305" max="2305" width="14.85546875" style="1" bestFit="1" customWidth="1"/>
    <col min="2306" max="2554" width="9.140625" style="1"/>
    <col min="2555" max="2555" width="63" style="1" customWidth="1"/>
    <col min="2556" max="2556" width="16.140625" style="1" customWidth="1"/>
    <col min="2557" max="2557" width="15.7109375" style="1" customWidth="1"/>
    <col min="2558" max="2558" width="15.42578125" style="1" customWidth="1"/>
    <col min="2559" max="2559" width="16.140625" style="1" customWidth="1"/>
    <col min="2560" max="2560" width="9.28515625" style="1" bestFit="1" customWidth="1"/>
    <col min="2561" max="2561" width="14.85546875" style="1" bestFit="1" customWidth="1"/>
    <col min="2562" max="2810" width="9.140625" style="1"/>
    <col min="2811" max="2811" width="63" style="1" customWidth="1"/>
    <col min="2812" max="2812" width="16.140625" style="1" customWidth="1"/>
    <col min="2813" max="2813" width="15.7109375" style="1" customWidth="1"/>
    <col min="2814" max="2814" width="15.42578125" style="1" customWidth="1"/>
    <col min="2815" max="2815" width="16.140625" style="1" customWidth="1"/>
    <col min="2816" max="2816" width="9.28515625" style="1" bestFit="1" customWidth="1"/>
    <col min="2817" max="2817" width="14.85546875" style="1" bestFit="1" customWidth="1"/>
    <col min="2818" max="3066" width="9.140625" style="1"/>
    <col min="3067" max="3067" width="63" style="1" customWidth="1"/>
    <col min="3068" max="3068" width="16.140625" style="1" customWidth="1"/>
    <col min="3069" max="3069" width="15.7109375" style="1" customWidth="1"/>
    <col min="3070" max="3070" width="15.42578125" style="1" customWidth="1"/>
    <col min="3071" max="3071" width="16.140625" style="1" customWidth="1"/>
    <col min="3072" max="3072" width="9.28515625" style="1" bestFit="1" customWidth="1"/>
    <col min="3073" max="3073" width="14.85546875" style="1" bestFit="1" customWidth="1"/>
    <col min="3074" max="3322" width="9.140625" style="1"/>
    <col min="3323" max="3323" width="63" style="1" customWidth="1"/>
    <col min="3324" max="3324" width="16.140625" style="1" customWidth="1"/>
    <col min="3325" max="3325" width="15.7109375" style="1" customWidth="1"/>
    <col min="3326" max="3326" width="15.42578125" style="1" customWidth="1"/>
    <col min="3327" max="3327" width="16.140625" style="1" customWidth="1"/>
    <col min="3328" max="3328" width="9.28515625" style="1" bestFit="1" customWidth="1"/>
    <col min="3329" max="3329" width="14.85546875" style="1" bestFit="1" customWidth="1"/>
    <col min="3330" max="3578" width="9.140625" style="1"/>
    <col min="3579" max="3579" width="63" style="1" customWidth="1"/>
    <col min="3580" max="3580" width="16.140625" style="1" customWidth="1"/>
    <col min="3581" max="3581" width="15.7109375" style="1" customWidth="1"/>
    <col min="3582" max="3582" width="15.42578125" style="1" customWidth="1"/>
    <col min="3583" max="3583" width="16.140625" style="1" customWidth="1"/>
    <col min="3584" max="3584" width="9.28515625" style="1" bestFit="1" customWidth="1"/>
    <col min="3585" max="3585" width="14.85546875" style="1" bestFit="1" customWidth="1"/>
    <col min="3586" max="3834" width="9.140625" style="1"/>
    <col min="3835" max="3835" width="63" style="1" customWidth="1"/>
    <col min="3836" max="3836" width="16.140625" style="1" customWidth="1"/>
    <col min="3837" max="3837" width="15.7109375" style="1" customWidth="1"/>
    <col min="3838" max="3838" width="15.42578125" style="1" customWidth="1"/>
    <col min="3839" max="3839" width="16.140625" style="1" customWidth="1"/>
    <col min="3840" max="3840" width="9.28515625" style="1" bestFit="1" customWidth="1"/>
    <col min="3841" max="3841" width="14.85546875" style="1" bestFit="1" customWidth="1"/>
    <col min="3842" max="4090" width="9.140625" style="1"/>
    <col min="4091" max="4091" width="63" style="1" customWidth="1"/>
    <col min="4092" max="4092" width="16.140625" style="1" customWidth="1"/>
    <col min="4093" max="4093" width="15.7109375" style="1" customWidth="1"/>
    <col min="4094" max="4094" width="15.42578125" style="1" customWidth="1"/>
    <col min="4095" max="4095" width="16.140625" style="1" customWidth="1"/>
    <col min="4096" max="4096" width="9.28515625" style="1" bestFit="1" customWidth="1"/>
    <col min="4097" max="4097" width="14.85546875" style="1" bestFit="1" customWidth="1"/>
    <col min="4098" max="4346" width="9.140625" style="1"/>
    <col min="4347" max="4347" width="63" style="1" customWidth="1"/>
    <col min="4348" max="4348" width="16.140625" style="1" customWidth="1"/>
    <col min="4349" max="4349" width="15.7109375" style="1" customWidth="1"/>
    <col min="4350" max="4350" width="15.42578125" style="1" customWidth="1"/>
    <col min="4351" max="4351" width="16.140625" style="1" customWidth="1"/>
    <col min="4352" max="4352" width="9.28515625" style="1" bestFit="1" customWidth="1"/>
    <col min="4353" max="4353" width="14.85546875" style="1" bestFit="1" customWidth="1"/>
    <col min="4354" max="4602" width="9.140625" style="1"/>
    <col min="4603" max="4603" width="63" style="1" customWidth="1"/>
    <col min="4604" max="4604" width="16.140625" style="1" customWidth="1"/>
    <col min="4605" max="4605" width="15.7109375" style="1" customWidth="1"/>
    <col min="4606" max="4606" width="15.42578125" style="1" customWidth="1"/>
    <col min="4607" max="4607" width="16.140625" style="1" customWidth="1"/>
    <col min="4608" max="4608" width="9.28515625" style="1" bestFit="1" customWidth="1"/>
    <col min="4609" max="4609" width="14.85546875" style="1" bestFit="1" customWidth="1"/>
    <col min="4610" max="4858" width="9.140625" style="1"/>
    <col min="4859" max="4859" width="63" style="1" customWidth="1"/>
    <col min="4860" max="4860" width="16.140625" style="1" customWidth="1"/>
    <col min="4861" max="4861" width="15.7109375" style="1" customWidth="1"/>
    <col min="4862" max="4862" width="15.42578125" style="1" customWidth="1"/>
    <col min="4863" max="4863" width="16.140625" style="1" customWidth="1"/>
    <col min="4864" max="4864" width="9.28515625" style="1" bestFit="1" customWidth="1"/>
    <col min="4865" max="4865" width="14.85546875" style="1" bestFit="1" customWidth="1"/>
    <col min="4866" max="5114" width="9.140625" style="1"/>
    <col min="5115" max="5115" width="63" style="1" customWidth="1"/>
    <col min="5116" max="5116" width="16.140625" style="1" customWidth="1"/>
    <col min="5117" max="5117" width="15.7109375" style="1" customWidth="1"/>
    <col min="5118" max="5118" width="15.42578125" style="1" customWidth="1"/>
    <col min="5119" max="5119" width="16.140625" style="1" customWidth="1"/>
    <col min="5120" max="5120" width="9.28515625" style="1" bestFit="1" customWidth="1"/>
    <col min="5121" max="5121" width="14.85546875" style="1" bestFit="1" customWidth="1"/>
    <col min="5122" max="5370" width="9.140625" style="1"/>
    <col min="5371" max="5371" width="63" style="1" customWidth="1"/>
    <col min="5372" max="5372" width="16.140625" style="1" customWidth="1"/>
    <col min="5373" max="5373" width="15.7109375" style="1" customWidth="1"/>
    <col min="5374" max="5374" width="15.42578125" style="1" customWidth="1"/>
    <col min="5375" max="5375" width="16.140625" style="1" customWidth="1"/>
    <col min="5376" max="5376" width="9.28515625" style="1" bestFit="1" customWidth="1"/>
    <col min="5377" max="5377" width="14.85546875" style="1" bestFit="1" customWidth="1"/>
    <col min="5378" max="5626" width="9.140625" style="1"/>
    <col min="5627" max="5627" width="63" style="1" customWidth="1"/>
    <col min="5628" max="5628" width="16.140625" style="1" customWidth="1"/>
    <col min="5629" max="5629" width="15.7109375" style="1" customWidth="1"/>
    <col min="5630" max="5630" width="15.42578125" style="1" customWidth="1"/>
    <col min="5631" max="5631" width="16.140625" style="1" customWidth="1"/>
    <col min="5632" max="5632" width="9.28515625" style="1" bestFit="1" customWidth="1"/>
    <col min="5633" max="5633" width="14.85546875" style="1" bestFit="1" customWidth="1"/>
    <col min="5634" max="5882" width="9.140625" style="1"/>
    <col min="5883" max="5883" width="63" style="1" customWidth="1"/>
    <col min="5884" max="5884" width="16.140625" style="1" customWidth="1"/>
    <col min="5885" max="5885" width="15.7109375" style="1" customWidth="1"/>
    <col min="5886" max="5886" width="15.42578125" style="1" customWidth="1"/>
    <col min="5887" max="5887" width="16.140625" style="1" customWidth="1"/>
    <col min="5888" max="5888" width="9.28515625" style="1" bestFit="1" customWidth="1"/>
    <col min="5889" max="5889" width="14.85546875" style="1" bestFit="1" customWidth="1"/>
    <col min="5890" max="6138" width="9.140625" style="1"/>
    <col min="6139" max="6139" width="63" style="1" customWidth="1"/>
    <col min="6140" max="6140" width="16.140625" style="1" customWidth="1"/>
    <col min="6141" max="6141" width="15.7109375" style="1" customWidth="1"/>
    <col min="6142" max="6142" width="15.42578125" style="1" customWidth="1"/>
    <col min="6143" max="6143" width="16.140625" style="1" customWidth="1"/>
    <col min="6144" max="6144" width="9.28515625" style="1" bestFit="1" customWidth="1"/>
    <col min="6145" max="6145" width="14.85546875" style="1" bestFit="1" customWidth="1"/>
    <col min="6146" max="6394" width="9.140625" style="1"/>
    <col min="6395" max="6395" width="63" style="1" customWidth="1"/>
    <col min="6396" max="6396" width="16.140625" style="1" customWidth="1"/>
    <col min="6397" max="6397" width="15.7109375" style="1" customWidth="1"/>
    <col min="6398" max="6398" width="15.42578125" style="1" customWidth="1"/>
    <col min="6399" max="6399" width="16.140625" style="1" customWidth="1"/>
    <col min="6400" max="6400" width="9.28515625" style="1" bestFit="1" customWidth="1"/>
    <col min="6401" max="6401" width="14.85546875" style="1" bestFit="1" customWidth="1"/>
    <col min="6402" max="6650" width="9.140625" style="1"/>
    <col min="6651" max="6651" width="63" style="1" customWidth="1"/>
    <col min="6652" max="6652" width="16.140625" style="1" customWidth="1"/>
    <col min="6653" max="6653" width="15.7109375" style="1" customWidth="1"/>
    <col min="6654" max="6654" width="15.42578125" style="1" customWidth="1"/>
    <col min="6655" max="6655" width="16.140625" style="1" customWidth="1"/>
    <col min="6656" max="6656" width="9.28515625" style="1" bestFit="1" customWidth="1"/>
    <col min="6657" max="6657" width="14.85546875" style="1" bestFit="1" customWidth="1"/>
    <col min="6658" max="6906" width="9.140625" style="1"/>
    <col min="6907" max="6907" width="63" style="1" customWidth="1"/>
    <col min="6908" max="6908" width="16.140625" style="1" customWidth="1"/>
    <col min="6909" max="6909" width="15.7109375" style="1" customWidth="1"/>
    <col min="6910" max="6910" width="15.42578125" style="1" customWidth="1"/>
    <col min="6911" max="6911" width="16.140625" style="1" customWidth="1"/>
    <col min="6912" max="6912" width="9.28515625" style="1" bestFit="1" customWidth="1"/>
    <col min="6913" max="6913" width="14.85546875" style="1" bestFit="1" customWidth="1"/>
    <col min="6914" max="7162" width="9.140625" style="1"/>
    <col min="7163" max="7163" width="63" style="1" customWidth="1"/>
    <col min="7164" max="7164" width="16.140625" style="1" customWidth="1"/>
    <col min="7165" max="7165" width="15.7109375" style="1" customWidth="1"/>
    <col min="7166" max="7166" width="15.42578125" style="1" customWidth="1"/>
    <col min="7167" max="7167" width="16.140625" style="1" customWidth="1"/>
    <col min="7168" max="7168" width="9.28515625" style="1" bestFit="1" customWidth="1"/>
    <col min="7169" max="7169" width="14.85546875" style="1" bestFit="1" customWidth="1"/>
    <col min="7170" max="7418" width="9.140625" style="1"/>
    <col min="7419" max="7419" width="63" style="1" customWidth="1"/>
    <col min="7420" max="7420" width="16.140625" style="1" customWidth="1"/>
    <col min="7421" max="7421" width="15.7109375" style="1" customWidth="1"/>
    <col min="7422" max="7422" width="15.42578125" style="1" customWidth="1"/>
    <col min="7423" max="7423" width="16.140625" style="1" customWidth="1"/>
    <col min="7424" max="7424" width="9.28515625" style="1" bestFit="1" customWidth="1"/>
    <col min="7425" max="7425" width="14.85546875" style="1" bestFit="1" customWidth="1"/>
    <col min="7426" max="7674" width="9.140625" style="1"/>
    <col min="7675" max="7675" width="63" style="1" customWidth="1"/>
    <col min="7676" max="7676" width="16.140625" style="1" customWidth="1"/>
    <col min="7677" max="7677" width="15.7109375" style="1" customWidth="1"/>
    <col min="7678" max="7678" width="15.42578125" style="1" customWidth="1"/>
    <col min="7679" max="7679" width="16.140625" style="1" customWidth="1"/>
    <col min="7680" max="7680" width="9.28515625" style="1" bestFit="1" customWidth="1"/>
    <col min="7681" max="7681" width="14.85546875" style="1" bestFit="1" customWidth="1"/>
    <col min="7682" max="7930" width="9.140625" style="1"/>
    <col min="7931" max="7931" width="63" style="1" customWidth="1"/>
    <col min="7932" max="7932" width="16.140625" style="1" customWidth="1"/>
    <col min="7933" max="7933" width="15.7109375" style="1" customWidth="1"/>
    <col min="7934" max="7934" width="15.42578125" style="1" customWidth="1"/>
    <col min="7935" max="7935" width="16.140625" style="1" customWidth="1"/>
    <col min="7936" max="7936" width="9.28515625" style="1" bestFit="1" customWidth="1"/>
    <col min="7937" max="7937" width="14.85546875" style="1" bestFit="1" customWidth="1"/>
    <col min="7938" max="8186" width="9.140625" style="1"/>
    <col min="8187" max="8187" width="63" style="1" customWidth="1"/>
    <col min="8188" max="8188" width="16.140625" style="1" customWidth="1"/>
    <col min="8189" max="8189" width="15.7109375" style="1" customWidth="1"/>
    <col min="8190" max="8190" width="15.42578125" style="1" customWidth="1"/>
    <col min="8191" max="8191" width="16.140625" style="1" customWidth="1"/>
    <col min="8192" max="8192" width="9.28515625" style="1" bestFit="1" customWidth="1"/>
    <col min="8193" max="8193" width="14.85546875" style="1" bestFit="1" customWidth="1"/>
    <col min="8194" max="8442" width="9.140625" style="1"/>
    <col min="8443" max="8443" width="63" style="1" customWidth="1"/>
    <col min="8444" max="8444" width="16.140625" style="1" customWidth="1"/>
    <col min="8445" max="8445" width="15.7109375" style="1" customWidth="1"/>
    <col min="8446" max="8446" width="15.42578125" style="1" customWidth="1"/>
    <col min="8447" max="8447" width="16.140625" style="1" customWidth="1"/>
    <col min="8448" max="8448" width="9.28515625" style="1" bestFit="1" customWidth="1"/>
    <col min="8449" max="8449" width="14.85546875" style="1" bestFit="1" customWidth="1"/>
    <col min="8450" max="8698" width="9.140625" style="1"/>
    <col min="8699" max="8699" width="63" style="1" customWidth="1"/>
    <col min="8700" max="8700" width="16.140625" style="1" customWidth="1"/>
    <col min="8701" max="8701" width="15.7109375" style="1" customWidth="1"/>
    <col min="8702" max="8702" width="15.42578125" style="1" customWidth="1"/>
    <col min="8703" max="8703" width="16.140625" style="1" customWidth="1"/>
    <col min="8704" max="8704" width="9.28515625" style="1" bestFit="1" customWidth="1"/>
    <col min="8705" max="8705" width="14.85546875" style="1" bestFit="1" customWidth="1"/>
    <col min="8706" max="8954" width="9.140625" style="1"/>
    <col min="8955" max="8955" width="63" style="1" customWidth="1"/>
    <col min="8956" max="8956" width="16.140625" style="1" customWidth="1"/>
    <col min="8957" max="8957" width="15.7109375" style="1" customWidth="1"/>
    <col min="8958" max="8958" width="15.42578125" style="1" customWidth="1"/>
    <col min="8959" max="8959" width="16.140625" style="1" customWidth="1"/>
    <col min="8960" max="8960" width="9.28515625" style="1" bestFit="1" customWidth="1"/>
    <col min="8961" max="8961" width="14.85546875" style="1" bestFit="1" customWidth="1"/>
    <col min="8962" max="9210" width="9.140625" style="1"/>
    <col min="9211" max="9211" width="63" style="1" customWidth="1"/>
    <col min="9212" max="9212" width="16.140625" style="1" customWidth="1"/>
    <col min="9213" max="9213" width="15.7109375" style="1" customWidth="1"/>
    <col min="9214" max="9214" width="15.42578125" style="1" customWidth="1"/>
    <col min="9215" max="9215" width="16.140625" style="1" customWidth="1"/>
    <col min="9216" max="9216" width="9.28515625" style="1" bestFit="1" customWidth="1"/>
    <col min="9217" max="9217" width="14.85546875" style="1" bestFit="1" customWidth="1"/>
    <col min="9218" max="9466" width="9.140625" style="1"/>
    <col min="9467" max="9467" width="63" style="1" customWidth="1"/>
    <col min="9468" max="9468" width="16.140625" style="1" customWidth="1"/>
    <col min="9469" max="9469" width="15.7109375" style="1" customWidth="1"/>
    <col min="9470" max="9470" width="15.42578125" style="1" customWidth="1"/>
    <col min="9471" max="9471" width="16.140625" style="1" customWidth="1"/>
    <col min="9472" max="9472" width="9.28515625" style="1" bestFit="1" customWidth="1"/>
    <col min="9473" max="9473" width="14.85546875" style="1" bestFit="1" customWidth="1"/>
    <col min="9474" max="9722" width="9.140625" style="1"/>
    <col min="9723" max="9723" width="63" style="1" customWidth="1"/>
    <col min="9724" max="9724" width="16.140625" style="1" customWidth="1"/>
    <col min="9725" max="9725" width="15.7109375" style="1" customWidth="1"/>
    <col min="9726" max="9726" width="15.42578125" style="1" customWidth="1"/>
    <col min="9727" max="9727" width="16.140625" style="1" customWidth="1"/>
    <col min="9728" max="9728" width="9.28515625" style="1" bestFit="1" customWidth="1"/>
    <col min="9729" max="9729" width="14.85546875" style="1" bestFit="1" customWidth="1"/>
    <col min="9730" max="9978" width="9.140625" style="1"/>
    <col min="9979" max="9979" width="63" style="1" customWidth="1"/>
    <col min="9980" max="9980" width="16.140625" style="1" customWidth="1"/>
    <col min="9981" max="9981" width="15.7109375" style="1" customWidth="1"/>
    <col min="9982" max="9982" width="15.42578125" style="1" customWidth="1"/>
    <col min="9983" max="9983" width="16.140625" style="1" customWidth="1"/>
    <col min="9984" max="9984" width="9.28515625" style="1" bestFit="1" customWidth="1"/>
    <col min="9985" max="9985" width="14.85546875" style="1" bestFit="1" customWidth="1"/>
    <col min="9986" max="10234" width="9.140625" style="1"/>
    <col min="10235" max="10235" width="63" style="1" customWidth="1"/>
    <col min="10236" max="10236" width="16.140625" style="1" customWidth="1"/>
    <col min="10237" max="10237" width="15.7109375" style="1" customWidth="1"/>
    <col min="10238" max="10238" width="15.42578125" style="1" customWidth="1"/>
    <col min="10239" max="10239" width="16.140625" style="1" customWidth="1"/>
    <col min="10240" max="10240" width="9.28515625" style="1" bestFit="1" customWidth="1"/>
    <col min="10241" max="10241" width="14.85546875" style="1" bestFit="1" customWidth="1"/>
    <col min="10242" max="10490" width="9.140625" style="1"/>
    <col min="10491" max="10491" width="63" style="1" customWidth="1"/>
    <col min="10492" max="10492" width="16.140625" style="1" customWidth="1"/>
    <col min="10493" max="10493" width="15.7109375" style="1" customWidth="1"/>
    <col min="10494" max="10494" width="15.42578125" style="1" customWidth="1"/>
    <col min="10495" max="10495" width="16.140625" style="1" customWidth="1"/>
    <col min="10496" max="10496" width="9.28515625" style="1" bestFit="1" customWidth="1"/>
    <col min="10497" max="10497" width="14.85546875" style="1" bestFit="1" customWidth="1"/>
    <col min="10498" max="10746" width="9.140625" style="1"/>
    <col min="10747" max="10747" width="63" style="1" customWidth="1"/>
    <col min="10748" max="10748" width="16.140625" style="1" customWidth="1"/>
    <col min="10749" max="10749" width="15.7109375" style="1" customWidth="1"/>
    <col min="10750" max="10750" width="15.42578125" style="1" customWidth="1"/>
    <col min="10751" max="10751" width="16.140625" style="1" customWidth="1"/>
    <col min="10752" max="10752" width="9.28515625" style="1" bestFit="1" customWidth="1"/>
    <col min="10753" max="10753" width="14.85546875" style="1" bestFit="1" customWidth="1"/>
    <col min="10754" max="11002" width="9.140625" style="1"/>
    <col min="11003" max="11003" width="63" style="1" customWidth="1"/>
    <col min="11004" max="11004" width="16.140625" style="1" customWidth="1"/>
    <col min="11005" max="11005" width="15.7109375" style="1" customWidth="1"/>
    <col min="11006" max="11006" width="15.42578125" style="1" customWidth="1"/>
    <col min="11007" max="11007" width="16.140625" style="1" customWidth="1"/>
    <col min="11008" max="11008" width="9.28515625" style="1" bestFit="1" customWidth="1"/>
    <col min="11009" max="11009" width="14.85546875" style="1" bestFit="1" customWidth="1"/>
    <col min="11010" max="11258" width="9.140625" style="1"/>
    <col min="11259" max="11259" width="63" style="1" customWidth="1"/>
    <col min="11260" max="11260" width="16.140625" style="1" customWidth="1"/>
    <col min="11261" max="11261" width="15.7109375" style="1" customWidth="1"/>
    <col min="11262" max="11262" width="15.42578125" style="1" customWidth="1"/>
    <col min="11263" max="11263" width="16.140625" style="1" customWidth="1"/>
    <col min="11264" max="11264" width="9.28515625" style="1" bestFit="1" customWidth="1"/>
    <col min="11265" max="11265" width="14.85546875" style="1" bestFit="1" customWidth="1"/>
    <col min="11266" max="11514" width="9.140625" style="1"/>
    <col min="11515" max="11515" width="63" style="1" customWidth="1"/>
    <col min="11516" max="11516" width="16.140625" style="1" customWidth="1"/>
    <col min="11517" max="11517" width="15.7109375" style="1" customWidth="1"/>
    <col min="11518" max="11518" width="15.42578125" style="1" customWidth="1"/>
    <col min="11519" max="11519" width="16.140625" style="1" customWidth="1"/>
    <col min="11520" max="11520" width="9.28515625" style="1" bestFit="1" customWidth="1"/>
    <col min="11521" max="11521" width="14.85546875" style="1" bestFit="1" customWidth="1"/>
    <col min="11522" max="11770" width="9.140625" style="1"/>
    <col min="11771" max="11771" width="63" style="1" customWidth="1"/>
    <col min="11772" max="11772" width="16.140625" style="1" customWidth="1"/>
    <col min="11773" max="11773" width="15.7109375" style="1" customWidth="1"/>
    <col min="11774" max="11774" width="15.42578125" style="1" customWidth="1"/>
    <col min="11775" max="11775" width="16.140625" style="1" customWidth="1"/>
    <col min="11776" max="11776" width="9.28515625" style="1" bestFit="1" customWidth="1"/>
    <col min="11777" max="11777" width="14.85546875" style="1" bestFit="1" customWidth="1"/>
    <col min="11778" max="12026" width="9.140625" style="1"/>
    <col min="12027" max="12027" width="63" style="1" customWidth="1"/>
    <col min="12028" max="12028" width="16.140625" style="1" customWidth="1"/>
    <col min="12029" max="12029" width="15.7109375" style="1" customWidth="1"/>
    <col min="12030" max="12030" width="15.42578125" style="1" customWidth="1"/>
    <col min="12031" max="12031" width="16.140625" style="1" customWidth="1"/>
    <col min="12032" max="12032" width="9.28515625" style="1" bestFit="1" customWidth="1"/>
    <col min="12033" max="12033" width="14.85546875" style="1" bestFit="1" customWidth="1"/>
    <col min="12034" max="12282" width="9.140625" style="1"/>
    <col min="12283" max="12283" width="63" style="1" customWidth="1"/>
    <col min="12284" max="12284" width="16.140625" style="1" customWidth="1"/>
    <col min="12285" max="12285" width="15.7109375" style="1" customWidth="1"/>
    <col min="12286" max="12286" width="15.42578125" style="1" customWidth="1"/>
    <col min="12287" max="12287" width="16.140625" style="1" customWidth="1"/>
    <col min="12288" max="12288" width="9.28515625" style="1" bestFit="1" customWidth="1"/>
    <col min="12289" max="12289" width="14.85546875" style="1" bestFit="1" customWidth="1"/>
    <col min="12290" max="12538" width="9.140625" style="1"/>
    <col min="12539" max="12539" width="63" style="1" customWidth="1"/>
    <col min="12540" max="12540" width="16.140625" style="1" customWidth="1"/>
    <col min="12541" max="12541" width="15.7109375" style="1" customWidth="1"/>
    <col min="12542" max="12542" width="15.42578125" style="1" customWidth="1"/>
    <col min="12543" max="12543" width="16.140625" style="1" customWidth="1"/>
    <col min="12544" max="12544" width="9.28515625" style="1" bestFit="1" customWidth="1"/>
    <col min="12545" max="12545" width="14.85546875" style="1" bestFit="1" customWidth="1"/>
    <col min="12546" max="12794" width="9.140625" style="1"/>
    <col min="12795" max="12795" width="63" style="1" customWidth="1"/>
    <col min="12796" max="12796" width="16.140625" style="1" customWidth="1"/>
    <col min="12797" max="12797" width="15.7109375" style="1" customWidth="1"/>
    <col min="12798" max="12798" width="15.42578125" style="1" customWidth="1"/>
    <col min="12799" max="12799" width="16.140625" style="1" customWidth="1"/>
    <col min="12800" max="12800" width="9.28515625" style="1" bestFit="1" customWidth="1"/>
    <col min="12801" max="12801" width="14.85546875" style="1" bestFit="1" customWidth="1"/>
    <col min="12802" max="13050" width="9.140625" style="1"/>
    <col min="13051" max="13051" width="63" style="1" customWidth="1"/>
    <col min="13052" max="13052" width="16.140625" style="1" customWidth="1"/>
    <col min="13053" max="13053" width="15.7109375" style="1" customWidth="1"/>
    <col min="13054" max="13054" width="15.42578125" style="1" customWidth="1"/>
    <col min="13055" max="13055" width="16.140625" style="1" customWidth="1"/>
    <col min="13056" max="13056" width="9.28515625" style="1" bestFit="1" customWidth="1"/>
    <col min="13057" max="13057" width="14.85546875" style="1" bestFit="1" customWidth="1"/>
    <col min="13058" max="13306" width="9.140625" style="1"/>
    <col min="13307" max="13307" width="63" style="1" customWidth="1"/>
    <col min="13308" max="13308" width="16.140625" style="1" customWidth="1"/>
    <col min="13309" max="13309" width="15.7109375" style="1" customWidth="1"/>
    <col min="13310" max="13310" width="15.42578125" style="1" customWidth="1"/>
    <col min="13311" max="13311" width="16.140625" style="1" customWidth="1"/>
    <col min="13312" max="13312" width="9.28515625" style="1" bestFit="1" customWidth="1"/>
    <col min="13313" max="13313" width="14.85546875" style="1" bestFit="1" customWidth="1"/>
    <col min="13314" max="13562" width="9.140625" style="1"/>
    <col min="13563" max="13563" width="63" style="1" customWidth="1"/>
    <col min="13564" max="13564" width="16.140625" style="1" customWidth="1"/>
    <col min="13565" max="13565" width="15.7109375" style="1" customWidth="1"/>
    <col min="13566" max="13566" width="15.42578125" style="1" customWidth="1"/>
    <col min="13567" max="13567" width="16.140625" style="1" customWidth="1"/>
    <col min="13568" max="13568" width="9.28515625" style="1" bestFit="1" customWidth="1"/>
    <col min="13569" max="13569" width="14.85546875" style="1" bestFit="1" customWidth="1"/>
    <col min="13570" max="13818" width="9.140625" style="1"/>
    <col min="13819" max="13819" width="63" style="1" customWidth="1"/>
    <col min="13820" max="13820" width="16.140625" style="1" customWidth="1"/>
    <col min="13821" max="13821" width="15.7109375" style="1" customWidth="1"/>
    <col min="13822" max="13822" width="15.42578125" style="1" customWidth="1"/>
    <col min="13823" max="13823" width="16.140625" style="1" customWidth="1"/>
    <col min="13824" max="13824" width="9.28515625" style="1" bestFit="1" customWidth="1"/>
    <col min="13825" max="13825" width="14.85546875" style="1" bestFit="1" customWidth="1"/>
    <col min="13826" max="14074" width="9.140625" style="1"/>
    <col min="14075" max="14075" width="63" style="1" customWidth="1"/>
    <col min="14076" max="14076" width="16.140625" style="1" customWidth="1"/>
    <col min="14077" max="14077" width="15.7109375" style="1" customWidth="1"/>
    <col min="14078" max="14078" width="15.42578125" style="1" customWidth="1"/>
    <col min="14079" max="14079" width="16.140625" style="1" customWidth="1"/>
    <col min="14080" max="14080" width="9.28515625" style="1" bestFit="1" customWidth="1"/>
    <col min="14081" max="14081" width="14.85546875" style="1" bestFit="1" customWidth="1"/>
    <col min="14082" max="14330" width="9.140625" style="1"/>
    <col min="14331" max="14331" width="63" style="1" customWidth="1"/>
    <col min="14332" max="14332" width="16.140625" style="1" customWidth="1"/>
    <col min="14333" max="14333" width="15.7109375" style="1" customWidth="1"/>
    <col min="14334" max="14334" width="15.42578125" style="1" customWidth="1"/>
    <col min="14335" max="14335" width="16.140625" style="1" customWidth="1"/>
    <col min="14336" max="14336" width="9.28515625" style="1" bestFit="1" customWidth="1"/>
    <col min="14337" max="14337" width="14.85546875" style="1" bestFit="1" customWidth="1"/>
    <col min="14338" max="14586" width="9.140625" style="1"/>
    <col min="14587" max="14587" width="63" style="1" customWidth="1"/>
    <col min="14588" max="14588" width="16.140625" style="1" customWidth="1"/>
    <col min="14589" max="14589" width="15.7109375" style="1" customWidth="1"/>
    <col min="14590" max="14590" width="15.42578125" style="1" customWidth="1"/>
    <col min="14591" max="14591" width="16.140625" style="1" customWidth="1"/>
    <col min="14592" max="14592" width="9.28515625" style="1" bestFit="1" customWidth="1"/>
    <col min="14593" max="14593" width="14.85546875" style="1" bestFit="1" customWidth="1"/>
    <col min="14594" max="14842" width="9.140625" style="1"/>
    <col min="14843" max="14843" width="63" style="1" customWidth="1"/>
    <col min="14844" max="14844" width="16.140625" style="1" customWidth="1"/>
    <col min="14845" max="14845" width="15.7109375" style="1" customWidth="1"/>
    <col min="14846" max="14846" width="15.42578125" style="1" customWidth="1"/>
    <col min="14847" max="14847" width="16.140625" style="1" customWidth="1"/>
    <col min="14848" max="14848" width="9.28515625" style="1" bestFit="1" customWidth="1"/>
    <col min="14849" max="14849" width="14.85546875" style="1" bestFit="1" customWidth="1"/>
    <col min="14850" max="15098" width="9.140625" style="1"/>
    <col min="15099" max="15099" width="63" style="1" customWidth="1"/>
    <col min="15100" max="15100" width="16.140625" style="1" customWidth="1"/>
    <col min="15101" max="15101" width="15.7109375" style="1" customWidth="1"/>
    <col min="15102" max="15102" width="15.42578125" style="1" customWidth="1"/>
    <col min="15103" max="15103" width="16.140625" style="1" customWidth="1"/>
    <col min="15104" max="15104" width="9.28515625" style="1" bestFit="1" customWidth="1"/>
    <col min="15105" max="15105" width="14.85546875" style="1" bestFit="1" customWidth="1"/>
    <col min="15106" max="15354" width="9.140625" style="1"/>
    <col min="15355" max="15355" width="63" style="1" customWidth="1"/>
    <col min="15356" max="15356" width="16.140625" style="1" customWidth="1"/>
    <col min="15357" max="15357" width="15.7109375" style="1" customWidth="1"/>
    <col min="15358" max="15358" width="15.42578125" style="1" customWidth="1"/>
    <col min="15359" max="15359" width="16.140625" style="1" customWidth="1"/>
    <col min="15360" max="15360" width="9.28515625" style="1" bestFit="1" customWidth="1"/>
    <col min="15361" max="15361" width="14.85546875" style="1" bestFit="1" customWidth="1"/>
    <col min="15362" max="15610" width="9.140625" style="1"/>
    <col min="15611" max="15611" width="63" style="1" customWidth="1"/>
    <col min="15612" max="15612" width="16.140625" style="1" customWidth="1"/>
    <col min="15613" max="15613" width="15.7109375" style="1" customWidth="1"/>
    <col min="15614" max="15614" width="15.42578125" style="1" customWidth="1"/>
    <col min="15615" max="15615" width="16.140625" style="1" customWidth="1"/>
    <col min="15616" max="15616" width="9.28515625" style="1" bestFit="1" customWidth="1"/>
    <col min="15617" max="15617" width="14.85546875" style="1" bestFit="1" customWidth="1"/>
    <col min="15618" max="15866" width="9.140625" style="1"/>
    <col min="15867" max="15867" width="63" style="1" customWidth="1"/>
    <col min="15868" max="15868" width="16.140625" style="1" customWidth="1"/>
    <col min="15869" max="15869" width="15.7109375" style="1" customWidth="1"/>
    <col min="15870" max="15870" width="15.42578125" style="1" customWidth="1"/>
    <col min="15871" max="15871" width="16.140625" style="1" customWidth="1"/>
    <col min="15872" max="15872" width="9.28515625" style="1" bestFit="1" customWidth="1"/>
    <col min="15873" max="15873" width="14.85546875" style="1" bestFit="1" customWidth="1"/>
    <col min="15874" max="16122" width="9.140625" style="1"/>
    <col min="16123" max="16123" width="63" style="1" customWidth="1"/>
    <col min="16124" max="16124" width="16.140625" style="1" customWidth="1"/>
    <col min="16125" max="16125" width="15.7109375" style="1" customWidth="1"/>
    <col min="16126" max="16126" width="15.42578125" style="1" customWidth="1"/>
    <col min="16127" max="16127" width="16.140625" style="1" customWidth="1"/>
    <col min="16128" max="16128" width="9.28515625" style="1" bestFit="1" customWidth="1"/>
    <col min="16129" max="16129" width="14.85546875" style="1" bestFit="1" customWidth="1"/>
    <col min="16130" max="16384" width="9.140625" style="1"/>
  </cols>
  <sheetData>
    <row r="2" spans="1:7" ht="44.25" customHeight="1" x14ac:dyDescent="0.25">
      <c r="A2" s="53" t="s">
        <v>41</v>
      </c>
      <c r="B2" s="53"/>
      <c r="C2" s="53"/>
      <c r="D2" s="53"/>
      <c r="E2" s="53"/>
    </row>
    <row r="3" spans="1:7" x14ac:dyDescent="0.25">
      <c r="A3" s="50"/>
      <c r="B3" s="50"/>
      <c r="C3" s="50"/>
      <c r="D3" s="50"/>
      <c r="E3" s="50"/>
    </row>
    <row r="4" spans="1:7" x14ac:dyDescent="0.25">
      <c r="A4" s="50"/>
      <c r="B4" s="50"/>
      <c r="C4" s="50"/>
      <c r="D4" s="54" t="s">
        <v>0</v>
      </c>
      <c r="E4" s="54"/>
    </row>
    <row r="5" spans="1:7" ht="33" x14ac:dyDescent="0.25">
      <c r="A5" s="2" t="s">
        <v>1</v>
      </c>
      <c r="B5" s="52" t="s">
        <v>39</v>
      </c>
      <c r="C5" s="3" t="s">
        <v>40</v>
      </c>
      <c r="D5" s="4" t="s">
        <v>2</v>
      </c>
      <c r="E5" s="4" t="s">
        <v>3</v>
      </c>
    </row>
    <row r="6" spans="1:7" x14ac:dyDescent="0.25">
      <c r="A6" s="5">
        <v>1</v>
      </c>
      <c r="B6" s="6">
        <v>2</v>
      </c>
      <c r="C6" s="6">
        <v>3</v>
      </c>
      <c r="D6" s="5">
        <v>4</v>
      </c>
      <c r="E6" s="6">
        <v>5</v>
      </c>
      <c r="G6" s="1" t="s">
        <v>38</v>
      </c>
    </row>
    <row r="7" spans="1:7" x14ac:dyDescent="0.25">
      <c r="A7" s="7" t="s">
        <v>4</v>
      </c>
      <c r="B7" s="8">
        <f>B9+B13+B14+B17+B18+B19+B20+B21</f>
        <v>43644483</v>
      </c>
      <c r="C7" s="8">
        <f>C9+C13+C14+C17+C18+C19+C20+C21</f>
        <v>56857469</v>
      </c>
      <c r="D7" s="9">
        <f>C7/B7*100</f>
        <v>130.27412651445545</v>
      </c>
      <c r="E7" s="8">
        <f>E9+E13+E14+E17+E18+E19+E20+E21</f>
        <v>13212986</v>
      </c>
      <c r="G7" s="25"/>
    </row>
    <row r="8" spans="1:7" x14ac:dyDescent="0.25">
      <c r="A8" s="10" t="s">
        <v>5</v>
      </c>
      <c r="B8" s="11"/>
      <c r="C8" s="11"/>
      <c r="D8" s="12"/>
      <c r="E8" s="11"/>
    </row>
    <row r="9" spans="1:7" x14ac:dyDescent="0.25">
      <c r="A9" s="13" t="s">
        <v>6</v>
      </c>
      <c r="B9" s="30">
        <v>12103388</v>
      </c>
      <c r="C9" s="14">
        <v>24084223</v>
      </c>
      <c r="D9" s="15">
        <f>IF(C9/B9*100&gt;200,"св.200",C9/B9*100)</f>
        <v>198.98744880359118</v>
      </c>
      <c r="E9" s="16">
        <f t="shared" ref="E9:E21" si="0">C9-B9</f>
        <v>11980835</v>
      </c>
    </row>
    <row r="10" spans="1:7" x14ac:dyDescent="0.25">
      <c r="A10" s="17" t="s">
        <v>5</v>
      </c>
      <c r="B10" s="30"/>
      <c r="C10" s="18"/>
      <c r="D10" s="15"/>
      <c r="E10" s="19"/>
    </row>
    <row r="11" spans="1:7" x14ac:dyDescent="0.25">
      <c r="A11" s="17" t="s">
        <v>7</v>
      </c>
      <c r="B11" s="30">
        <v>2846410</v>
      </c>
      <c r="C11" s="18">
        <v>14350080</v>
      </c>
      <c r="D11" s="15" t="s">
        <v>37</v>
      </c>
      <c r="E11" s="19">
        <f t="shared" si="0"/>
        <v>11503670</v>
      </c>
    </row>
    <row r="12" spans="1:7" ht="16.5" customHeight="1" x14ac:dyDescent="0.25">
      <c r="A12" s="17" t="s">
        <v>8</v>
      </c>
      <c r="B12" s="30">
        <v>9256978</v>
      </c>
      <c r="C12" s="18">
        <v>9734143</v>
      </c>
      <c r="D12" s="15">
        <f t="shared" ref="D12:D21" si="1">C12/B12*100</f>
        <v>105.15465198253683</v>
      </c>
      <c r="E12" s="19">
        <f t="shared" si="0"/>
        <v>477165</v>
      </c>
    </row>
    <row r="13" spans="1:7" ht="16.5" customHeight="1" x14ac:dyDescent="0.25">
      <c r="A13" s="13" t="s">
        <v>9</v>
      </c>
      <c r="B13" s="30">
        <v>13910123</v>
      </c>
      <c r="C13" s="14">
        <v>14801373</v>
      </c>
      <c r="D13" s="20">
        <f t="shared" si="1"/>
        <v>106.40720430725163</v>
      </c>
      <c r="E13" s="16">
        <f t="shared" si="0"/>
        <v>891250</v>
      </c>
    </row>
    <row r="14" spans="1:7" x14ac:dyDescent="0.25">
      <c r="A14" s="21" t="s">
        <v>10</v>
      </c>
      <c r="B14" s="30">
        <v>7176705</v>
      </c>
      <c r="C14" s="14">
        <v>5830013</v>
      </c>
      <c r="D14" s="20">
        <f t="shared" si="1"/>
        <v>81.235232603262915</v>
      </c>
      <c r="E14" s="16">
        <f t="shared" si="0"/>
        <v>-1346692</v>
      </c>
    </row>
    <row r="15" spans="1:7" x14ac:dyDescent="0.25">
      <c r="A15" s="22" t="s">
        <v>11</v>
      </c>
      <c r="B15" s="51">
        <v>5015160</v>
      </c>
      <c r="C15" s="18">
        <v>3744508</v>
      </c>
      <c r="D15" s="15">
        <f t="shared" si="1"/>
        <v>74.663779420796146</v>
      </c>
      <c r="E15" s="19">
        <f t="shared" si="0"/>
        <v>-1270652</v>
      </c>
    </row>
    <row r="16" spans="1:7" x14ac:dyDescent="0.25">
      <c r="A16" s="22" t="s">
        <v>12</v>
      </c>
      <c r="B16" s="51">
        <v>2161545</v>
      </c>
      <c r="C16" s="18">
        <v>2085505</v>
      </c>
      <c r="D16" s="15">
        <f t="shared" si="1"/>
        <v>96.482145872512476</v>
      </c>
      <c r="E16" s="19">
        <f t="shared" si="0"/>
        <v>-76040</v>
      </c>
    </row>
    <row r="17" spans="1:5" ht="31.5" x14ac:dyDescent="0.25">
      <c r="A17" s="23" t="s">
        <v>13</v>
      </c>
      <c r="B17" s="30">
        <v>1749603</v>
      </c>
      <c r="C17" s="14">
        <v>2119819</v>
      </c>
      <c r="D17" s="20">
        <f t="shared" si="1"/>
        <v>121.16000029721027</v>
      </c>
      <c r="E17" s="16">
        <f t="shared" si="0"/>
        <v>370216</v>
      </c>
    </row>
    <row r="18" spans="1:5" x14ac:dyDescent="0.25">
      <c r="A18" s="13" t="s">
        <v>14</v>
      </c>
      <c r="B18" s="30">
        <v>6443907</v>
      </c>
      <c r="C18" s="14">
        <v>7687602</v>
      </c>
      <c r="D18" s="20">
        <f t="shared" si="1"/>
        <v>119.30032509780169</v>
      </c>
      <c r="E18" s="16">
        <f t="shared" si="0"/>
        <v>1243695</v>
      </c>
    </row>
    <row r="19" spans="1:5" x14ac:dyDescent="0.25">
      <c r="A19" s="13" t="s">
        <v>15</v>
      </c>
      <c r="B19" s="30">
        <v>1573007</v>
      </c>
      <c r="C19" s="14">
        <v>1603551</v>
      </c>
      <c r="D19" s="20">
        <f t="shared" si="1"/>
        <v>101.9417586825742</v>
      </c>
      <c r="E19" s="16">
        <f t="shared" si="0"/>
        <v>30544</v>
      </c>
    </row>
    <row r="20" spans="1:5" x14ac:dyDescent="0.25">
      <c r="A20" s="13" t="s">
        <v>16</v>
      </c>
      <c r="B20" s="30">
        <v>623321</v>
      </c>
      <c r="C20" s="14">
        <v>665410</v>
      </c>
      <c r="D20" s="20">
        <f t="shared" si="1"/>
        <v>106.75237959253738</v>
      </c>
      <c r="E20" s="16">
        <f t="shared" si="0"/>
        <v>42089</v>
      </c>
    </row>
    <row r="21" spans="1:5" x14ac:dyDescent="0.25">
      <c r="A21" s="23" t="s">
        <v>17</v>
      </c>
      <c r="B21" s="30">
        <v>64429</v>
      </c>
      <c r="C21" s="14">
        <f>60071+348+4628+387+44</f>
        <v>65478</v>
      </c>
      <c r="D21" s="20">
        <f t="shared" si="1"/>
        <v>101.62814881497462</v>
      </c>
      <c r="E21" s="16">
        <f t="shared" si="0"/>
        <v>1049</v>
      </c>
    </row>
    <row r="22" spans="1:5" x14ac:dyDescent="0.25">
      <c r="A22" s="7" t="s">
        <v>18</v>
      </c>
      <c r="B22" s="8">
        <f>B23+B24+B25+B26+B27+B28</f>
        <v>2375248</v>
      </c>
      <c r="C22" s="8">
        <f>C23+C24+C25+C26+C27+C28</f>
        <v>3745007</v>
      </c>
      <c r="D22" s="9">
        <f>IF(C22/B22*100&gt;200,"св.200",C22/B22*100)</f>
        <v>157.66804140030851</v>
      </c>
      <c r="E22" s="8">
        <f>E23+E24+E25+E26+E27+E28</f>
        <v>1369759</v>
      </c>
    </row>
    <row r="23" spans="1:5" ht="31.5" x14ac:dyDescent="0.25">
      <c r="A23" s="13" t="s">
        <v>19</v>
      </c>
      <c r="B23" s="30">
        <v>10343</v>
      </c>
      <c r="C23" s="14">
        <v>17536</v>
      </c>
      <c r="D23" s="20">
        <f t="shared" ref="D23:D29" si="2">C23/B23*100</f>
        <v>169.54461954945376</v>
      </c>
      <c r="E23" s="16">
        <f t="shared" ref="E23:E29" si="3">C23-B23</f>
        <v>7193</v>
      </c>
    </row>
    <row r="24" spans="1:5" ht="31.5" x14ac:dyDescent="0.25">
      <c r="A24" s="13" t="s">
        <v>20</v>
      </c>
      <c r="B24" s="30">
        <v>1335818</v>
      </c>
      <c r="C24" s="14">
        <v>1476923</v>
      </c>
      <c r="D24" s="20">
        <f>IF(C24/B24*100&gt;200,"св.200",C24/B24*100)</f>
        <v>110.56319049451346</v>
      </c>
      <c r="E24" s="16">
        <f t="shared" si="3"/>
        <v>141105</v>
      </c>
    </row>
    <row r="25" spans="1:5" ht="47.25" x14ac:dyDescent="0.25">
      <c r="A25" s="24" t="s">
        <v>21</v>
      </c>
      <c r="B25" s="30">
        <v>31290</v>
      </c>
      <c r="C25" s="14">
        <v>28067</v>
      </c>
      <c r="D25" s="20">
        <f t="shared" si="2"/>
        <v>89.699584531799289</v>
      </c>
      <c r="E25" s="16">
        <f t="shared" si="3"/>
        <v>-3223</v>
      </c>
    </row>
    <row r="26" spans="1:5" s="31" customFormat="1" ht="31.5" x14ac:dyDescent="0.25">
      <c r="A26" s="13" t="s">
        <v>22</v>
      </c>
      <c r="B26" s="30">
        <v>6088</v>
      </c>
      <c r="C26" s="14">
        <v>8130</v>
      </c>
      <c r="D26" s="20">
        <f>C26/B26*100</f>
        <v>133.54139290407358</v>
      </c>
      <c r="E26" s="16">
        <f t="shared" si="3"/>
        <v>2042</v>
      </c>
    </row>
    <row r="27" spans="1:5" s="31" customFormat="1" x14ac:dyDescent="0.25">
      <c r="A27" s="13" t="s">
        <v>23</v>
      </c>
      <c r="B27" s="30">
        <v>98323</v>
      </c>
      <c r="C27" s="14">
        <v>58910</v>
      </c>
      <c r="D27" s="20">
        <f t="shared" si="2"/>
        <v>59.914770704718123</v>
      </c>
      <c r="E27" s="16">
        <f t="shared" si="3"/>
        <v>-39413</v>
      </c>
    </row>
    <row r="28" spans="1:5" s="31" customFormat="1" x14ac:dyDescent="0.25">
      <c r="A28" s="24" t="s">
        <v>24</v>
      </c>
      <c r="B28" s="30">
        <v>893386</v>
      </c>
      <c r="C28" s="14">
        <v>2155441</v>
      </c>
      <c r="D28" s="20" t="str">
        <f>IF(C28/B28*100&gt;200,"св.200",C28/B28*100)</f>
        <v>св.200</v>
      </c>
      <c r="E28" s="16">
        <f t="shared" si="3"/>
        <v>1262055</v>
      </c>
    </row>
    <row r="29" spans="1:5" s="43" customFormat="1" x14ac:dyDescent="0.2">
      <c r="A29" s="7" t="s">
        <v>36</v>
      </c>
      <c r="B29" s="8">
        <f>B22+B7</f>
        <v>46019731</v>
      </c>
      <c r="C29" s="8">
        <f>C22+C7</f>
        <v>60602476</v>
      </c>
      <c r="D29" s="9">
        <f t="shared" si="2"/>
        <v>131.68802746804408</v>
      </c>
      <c r="E29" s="8">
        <f t="shared" si="3"/>
        <v>14582745</v>
      </c>
    </row>
    <row r="30" spans="1:5" s="43" customFormat="1" ht="31.5" x14ac:dyDescent="0.25">
      <c r="A30" s="32" t="s">
        <v>29</v>
      </c>
      <c r="B30" s="46">
        <v>18785443.5</v>
      </c>
      <c r="C30" s="46">
        <v>17617043</v>
      </c>
      <c r="D30" s="47">
        <f>C30/B30*100</f>
        <v>93.780287912819304</v>
      </c>
      <c r="E30" s="46">
        <f t="shared" ref="E30:E39" si="4">C30-B30</f>
        <v>-1168400.5</v>
      </c>
    </row>
    <row r="31" spans="1:5" s="43" customFormat="1" ht="30" x14ac:dyDescent="0.25">
      <c r="A31" s="44" t="s">
        <v>32</v>
      </c>
      <c r="B31" s="45">
        <v>2312541.7000000002</v>
      </c>
      <c r="C31" s="45">
        <v>3455441</v>
      </c>
      <c r="D31" s="47">
        <f t="shared" ref="D31:D38" si="5">C31/B31*100</f>
        <v>149.42178123750156</v>
      </c>
      <c r="E31" s="46">
        <f t="shared" si="4"/>
        <v>1142899.2999999998</v>
      </c>
    </row>
    <row r="32" spans="1:5" s="34" customFormat="1" ht="30" x14ac:dyDescent="0.25">
      <c r="A32" s="44" t="s">
        <v>33</v>
      </c>
      <c r="B32" s="45">
        <v>11370387.699999999</v>
      </c>
      <c r="C32" s="45">
        <v>9667040</v>
      </c>
      <c r="D32" s="47">
        <f t="shared" si="5"/>
        <v>85.019440454084076</v>
      </c>
      <c r="E32" s="46">
        <f t="shared" si="4"/>
        <v>-1703347.6999999993</v>
      </c>
    </row>
    <row r="33" spans="1:5" s="31" customFormat="1" ht="30" x14ac:dyDescent="0.25">
      <c r="A33" s="44" t="s">
        <v>34</v>
      </c>
      <c r="B33" s="45">
        <v>3785843</v>
      </c>
      <c r="C33" s="45">
        <v>3684054</v>
      </c>
      <c r="D33" s="47">
        <f t="shared" si="5"/>
        <v>97.311325377201328</v>
      </c>
      <c r="E33" s="46">
        <f t="shared" si="4"/>
        <v>-101789</v>
      </c>
    </row>
    <row r="34" spans="1:5" x14ac:dyDescent="0.25">
      <c r="A34" s="44" t="s">
        <v>35</v>
      </c>
      <c r="B34" s="45">
        <v>1316671</v>
      </c>
      <c r="C34" s="45">
        <v>810508.5</v>
      </c>
      <c r="D34" s="47">
        <f t="shared" si="5"/>
        <v>61.557405000945565</v>
      </c>
      <c r="E34" s="46">
        <f t="shared" si="4"/>
        <v>-506162.5</v>
      </c>
    </row>
    <row r="35" spans="1:5" ht="31.5" x14ac:dyDescent="0.25">
      <c r="A35" s="32" t="s">
        <v>30</v>
      </c>
      <c r="B35" s="48">
        <v>261546</v>
      </c>
      <c r="C35" s="46">
        <v>14854</v>
      </c>
      <c r="D35" s="47">
        <f t="shared" si="5"/>
        <v>5.6793068905660951</v>
      </c>
      <c r="E35" s="46">
        <f t="shared" si="4"/>
        <v>-246692</v>
      </c>
    </row>
    <row r="36" spans="1:5" s="35" customFormat="1" x14ac:dyDescent="0.25">
      <c r="A36" s="32" t="s">
        <v>25</v>
      </c>
      <c r="B36" s="48">
        <v>276</v>
      </c>
      <c r="C36" s="49">
        <v>291</v>
      </c>
      <c r="D36" s="47">
        <f t="shared" si="5"/>
        <v>105.43478260869566</v>
      </c>
      <c r="E36" s="46">
        <f t="shared" si="4"/>
        <v>15</v>
      </c>
    </row>
    <row r="37" spans="1:5" ht="78.75" x14ac:dyDescent="0.25">
      <c r="A37" s="32" t="s">
        <v>26</v>
      </c>
      <c r="B37" s="48">
        <v>71635.5</v>
      </c>
      <c r="C37" s="46">
        <v>21563.3</v>
      </c>
      <c r="D37" s="47">
        <f t="shared" si="5"/>
        <v>30.101416197276485</v>
      </c>
      <c r="E37" s="46">
        <f t="shared" si="4"/>
        <v>-50072.2</v>
      </c>
    </row>
    <row r="38" spans="1:5" ht="47.25" x14ac:dyDescent="0.25">
      <c r="A38" s="33" t="s">
        <v>27</v>
      </c>
      <c r="B38" s="48">
        <v>-50107</v>
      </c>
      <c r="C38" s="49">
        <v>-7419.1</v>
      </c>
      <c r="D38" s="47">
        <f t="shared" si="5"/>
        <v>14.806514059911791</v>
      </c>
      <c r="E38" s="46">
        <f t="shared" si="4"/>
        <v>42687.9</v>
      </c>
    </row>
    <row r="39" spans="1:5" x14ac:dyDescent="0.25">
      <c r="A39" s="42" t="s">
        <v>31</v>
      </c>
      <c r="B39" s="37">
        <f>B30+B35+B36+B37+B38</f>
        <v>19068794</v>
      </c>
      <c r="C39" s="37">
        <f>C30+C35+C36+C37+C38</f>
        <v>17646332.199999999</v>
      </c>
      <c r="D39" s="38">
        <f>C39/B39*100</f>
        <v>92.540368310654557</v>
      </c>
      <c r="E39" s="37">
        <f t="shared" si="4"/>
        <v>-1422461.8000000007</v>
      </c>
    </row>
    <row r="40" spans="1:5" x14ac:dyDescent="0.25">
      <c r="A40" s="39" t="s">
        <v>28</v>
      </c>
      <c r="B40" s="40">
        <f>B29+B30+B35+B36+B37+B38</f>
        <v>65088525</v>
      </c>
      <c r="C40" s="40">
        <f>C29+C30+C35+C36+C37+C38</f>
        <v>78248808.200000003</v>
      </c>
      <c r="D40" s="41">
        <f>C40/B40*100</f>
        <v>120.21905274393605</v>
      </c>
      <c r="E40" s="36">
        <f>C40-B40</f>
        <v>13160283.200000003</v>
      </c>
    </row>
    <row r="41" spans="1:5" x14ac:dyDescent="0.25">
      <c r="A41" s="26"/>
      <c r="B41" s="26"/>
      <c r="C41" s="27"/>
    </row>
    <row r="42" spans="1:5" x14ac:dyDescent="0.25">
      <c r="A42" s="26"/>
      <c r="B42" s="26"/>
      <c r="C42" s="27"/>
    </row>
    <row r="43" spans="1:5" x14ac:dyDescent="0.25">
      <c r="A43" s="26"/>
      <c r="B43" s="26"/>
      <c r="C43" s="27"/>
      <c r="E43" s="28"/>
    </row>
    <row r="44" spans="1:5" x14ac:dyDescent="0.25">
      <c r="A44" s="27"/>
      <c r="B44" s="27"/>
      <c r="C44" s="27"/>
    </row>
    <row r="45" spans="1:5" x14ac:dyDescent="0.25">
      <c r="A45" s="29"/>
      <c r="B45" s="29"/>
    </row>
  </sheetData>
  <mergeCells count="2">
    <mergeCell ref="A2:E2"/>
    <mergeCell ref="D4:E4"/>
  </mergeCells>
  <pageMargins left="0.51181102362204722" right="0.51181102362204722" top="0.35433070866141736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Матузко Ольга Васильевна</cp:lastModifiedBy>
  <cp:lastPrinted>2018-01-30T09:30:36Z</cp:lastPrinted>
  <dcterms:created xsi:type="dcterms:W3CDTF">2017-07-18T07:00:05Z</dcterms:created>
  <dcterms:modified xsi:type="dcterms:W3CDTF">2018-01-30T13:17:06Z</dcterms:modified>
</cp:coreProperties>
</file>