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303\2018 год\Информация в рамках составления рейтинга по уровню открытости данных 2017 год\ЗА 1 КВАРТАЛ 2018 ГОДА\"/>
    </mc:Choice>
  </mc:AlternateContent>
  <bookViews>
    <workbookView xWindow="240" yWindow="120" windowWidth="18060" windowHeight="7050"/>
  </bookViews>
  <sheets>
    <sheet name="КОНСОЛИД.БЮДЖЕТ" sheetId="2" r:id="rId1"/>
  </sheets>
  <definedNames>
    <definedName name="_xlnm._FilterDatabase" localSheetId="0" hidden="1">КОНСОЛИД.БЮДЖЕТ!$A$6:$AO$81</definedName>
    <definedName name="_xlnm.Print_Titles" localSheetId="0">КОНСОЛИД.БЮДЖЕТ!$4:$5</definedName>
    <definedName name="_xlnm.Print_Area" localSheetId="0">КОНСОЛИД.БЮДЖЕТ!$A$1:$H$80</definedName>
  </definedNames>
  <calcPr calcId="152511"/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17" i="2"/>
  <c r="H18" i="2"/>
  <c r="H19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9" i="2"/>
  <c r="H80" i="2"/>
  <c r="H9" i="2"/>
  <c r="H8" i="2"/>
  <c r="H6" i="2"/>
  <c r="G6" i="2"/>
  <c r="F9" i="2" l="1"/>
  <c r="F10" i="2"/>
  <c r="F11" i="2"/>
  <c r="F12" i="2"/>
  <c r="F13" i="2"/>
  <c r="F14" i="2"/>
  <c r="F17" i="2"/>
  <c r="F18" i="2"/>
  <c r="F19" i="2"/>
  <c r="F20" i="2"/>
  <c r="F21" i="2"/>
  <c r="F23" i="2"/>
  <c r="F24" i="2"/>
  <c r="F25" i="2"/>
  <c r="F26" i="2"/>
  <c r="F27" i="2"/>
  <c r="F28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" i="2"/>
  <c r="F6" i="2"/>
  <c r="E6" i="2"/>
  <c r="E9" i="2"/>
  <c r="E10" i="2"/>
  <c r="E11" i="2"/>
  <c r="E12" i="2"/>
  <c r="E13" i="2"/>
  <c r="E14" i="2"/>
  <c r="E17" i="2"/>
  <c r="E18" i="2"/>
  <c r="E19" i="2"/>
  <c r="E20" i="2"/>
  <c r="E21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" i="2"/>
</calcChain>
</file>

<file path=xl/sharedStrings.xml><?xml version="1.0" encoding="utf-8"?>
<sst xmlns="http://schemas.openxmlformats.org/spreadsheetml/2006/main" count="161" uniqueCount="161">
  <si>
    <t/>
  </si>
  <si>
    <t>Наименование показателя</t>
  </si>
  <si>
    <t>Х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</si>
  <si>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</si>
  <si>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</si>
  <si>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</si>
  <si>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</si>
  <si>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</si>
  <si>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</si>
  <si>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</si>
  <si>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</si>
  <si>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</si>
  <si>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</si>
  <si>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</si>
  <si>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</si>
  <si>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</si>
  <si>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</si>
  <si>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</si>
  <si>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</si>
  <si>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</si>
  <si>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</si>
  <si>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</si>
  <si>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</si>
  <si>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</si>
  <si>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</si>
  <si>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</si>
  <si>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</si>
  <si>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</si>
  <si>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</si>
  <si>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</si>
  <si>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</si>
  <si>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</si>
  <si>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</si>
  <si>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</si>
  <si>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</si>
  <si>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</si>
  <si>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</si>
  <si>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</si>
  <si>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</si>
  <si>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</si>
  <si>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</si>
  <si>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</si>
  <si>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</si>
  <si>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</si>
  <si>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</si>
  <si>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</si>
  <si>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</si>
  <si>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</si>
  <si>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</si>
  <si>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</si>
  <si>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</si>
  <si>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</si>
  <si>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</si>
  <si>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</si>
  <si>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</si>
  <si>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</si>
  <si>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</si>
  <si>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</si>
  <si>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</si>
  <si>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</si>
  <si>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</si>
  <si>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</si>
  <si>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</si>
  <si>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</si>
  <si>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</si>
  <si>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</si>
  <si>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</si>
  <si>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</si>
  <si>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</si>
  <si>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</si>
  <si>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</si>
  <si>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</si>
  <si>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</si>
  <si>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</si>
  <si>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</si>
  <si>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</si>
  <si>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</si>
  <si>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</si>
  <si>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</si>
  <si>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</si>
  <si>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</si>
  <si>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</si>
  <si>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</si>
  <si>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</si>
  <si>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</si>
  <si>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</si>
  <si>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</si>
  <si>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</si>
  <si>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</si>
  <si>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</si>
  <si>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</si>
  <si>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</si>
  <si>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</si>
  <si>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</si>
  <si>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</si>
  <si>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</si>
  <si>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</si>
  <si>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</si>
  <si>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</si>
  <si>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</si>
  <si>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</si>
  <si>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</si>
  <si>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</si>
  <si>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</si>
  <si>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</si>
  <si>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</si>
  <si>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</si>
  <si>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</si>
  <si>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</si>
  <si>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</si>
  <si>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</si>
  <si>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</si>
  <si>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</si>
  <si>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</si>
  <si>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</si>
  <si>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</si>
  <si>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</si>
  <si>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</si>
  <si>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</si>
  <si>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</si>
  <si>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</si>
  <si>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</si>
  <si>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</si>
  <si>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</si>
  <si>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</si>
  <si>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</si>
  <si>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</si>
  <si>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</si>
  <si>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</si>
  <si>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</si>
  <si>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</si>
  <si>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</si>
  <si>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</si>
  <si>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</si>
  <si>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</si>
  <si>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</si>
  <si>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</si>
  <si>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</si>
  <si>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</si>
  <si>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</si>
  <si>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</si>
  <si>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</si>
  <si>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</si>
  <si>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</si>
  <si>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</si>
  <si>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</si>
  <si>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</si>
  <si>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</si>
  <si>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Сведения об исполнении консолидированного бюджета Белгородской области по разделам и подразделам классификации расходов бюджета за 1 квартал 2018 года в сравнении с запланированными значениями на соответствующий финансовый год и с соответствующим периодом прошлого года</t>
  </si>
  <si>
    <t>Раздел и подраздел классификации расходов</t>
  </si>
  <si>
    <t>Удельный вес исполнения, %</t>
  </si>
  <si>
    <t xml:space="preserve">% исполнения </t>
  </si>
  <si>
    <t xml:space="preserve">Исполнено за 1 квартал 2018 года </t>
  </si>
  <si>
    <t xml:space="preserve">Исполнено за  1 квартал 2017 года </t>
  </si>
  <si>
    <t>тыс.рублей</t>
  </si>
  <si>
    <t xml:space="preserve">Утвержденные бюджетные назначения на 2018 год </t>
  </si>
  <si>
    <t>в том числе:</t>
  </si>
  <si>
    <t>Органы внутренних дел</t>
  </si>
  <si>
    <t xml:space="preserve"> 0302 </t>
  </si>
  <si>
    <t>в разы</t>
  </si>
  <si>
    <t>Темпы роста
2018 года
 к 2017 году,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</si>
</sst>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###\ ###\ ###\ ###\ ##0.00"/>
    <numFmt numFmtId="165" formatCode="#,##0,"/>
    <numFmt numFmtId="166" formatCode="0.0"/>
    <numFmt numFmtId="167" formatCode="#,##0.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9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2"/>
      <name val="Calibri"/>
      <family val="2"/>
      <charset val="204"/>
    </font>
    <font>
      <sz val="11"/>
      <name val="Arial Narrow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1" fillId="0" borderId="0" xfId="0" applyFont="1" applyFill="1" applyBorder="1"/>
    <xf numFmtId="0" fontId="6" fillId="0" borderId="0" xfId="0" applyFont="1" applyFill="1" applyBorder="1"/>
    <xf numFmtId="0" fontId="7" fillId="0" borderId="1" xfId="1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0" fillId="0" borderId="0" xfId="0" applyFont="1" applyFill="1" applyBorder="1" applyAlignment="1"/>
    <xf numFmtId="0" fontId="1" fillId="0" borderId="0" xfId="0" applyFont="1" applyFill="1" applyBorder="1"/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4" fillId="0" borderId="2" xfId="0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left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left" wrapText="1" readingOrder="1"/>
    </xf>
    <xf numFmtId="165" fontId="5" fillId="2" borderId="1" xfId="1" applyNumberFormat="1" applyFont="1" applyFill="1" applyBorder="1" applyAlignment="1">
      <alignment horizontal="center" vertical="center" wrapText="1" readingOrder="1"/>
    </xf>
    <xf numFmtId="165" fontId="5" fillId="2" borderId="3" xfId="1" applyNumberFormat="1" applyFont="1" applyFill="1" applyBorder="1" applyAlignment="1">
      <alignment horizontal="center" vertical="center" wrapText="1" readingOrder="1"/>
    </xf>
    <xf numFmtId="165" fontId="5" fillId="0" borderId="1" xfId="1" applyNumberFormat="1" applyFont="1" applyFill="1" applyBorder="1" applyAlignment="1">
      <alignment horizontal="center" vertical="center" wrapText="1" readingOrder="1"/>
    </xf>
    <xf numFmtId="165" fontId="5" fillId="0" borderId="3" xfId="1" applyNumberFormat="1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 wrapText="1" readingOrder="1"/>
    </xf>
    <xf numFmtId="165" fontId="4" fillId="0" borderId="3" xfId="1" applyNumberFormat="1" applyFont="1" applyFill="1" applyBorder="1" applyAlignment="1">
      <alignment horizontal="center" vertical="center" wrapText="1" readingOrder="1"/>
    </xf>
    <xf numFmtId="0" fontId="15" fillId="0" borderId="1" xfId="1" applyNumberFormat="1" applyFont="1" applyFill="1" applyBorder="1" applyAlignment="1">
      <alignment horizontal="left" wrapText="1" readingOrder="1"/>
    </xf>
    <xf numFmtId="166" fontId="13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center" vertical="center"/>
    </xf>
    <xf numFmtId="167" fontId="13" fillId="2" borderId="2" xfId="0" applyNumberFormat="1" applyFont="1" applyFill="1" applyBorder="1" applyAlignment="1">
      <alignment horizontal="center" vertical="center"/>
    </xf>
    <xf numFmtId="164" fontId="11" fillId="0" borderId="3" xfId="1" applyNumberFormat="1" applyFont="1" applyFill="1" applyBorder="1" applyAlignment="1">
      <alignment horizontal="center" vertical="center" wrapText="1" readingOrder="1"/>
    </xf>
    <xf numFmtId="165" fontId="13" fillId="2" borderId="2" xfId="0" applyNumberFormat="1" applyFont="1" applyFill="1" applyBorder="1" applyAlignment="1">
      <alignment horizontal="center" vertical="center"/>
    </xf>
    <xf numFmtId="167" fontId="13" fillId="0" borderId="2" xfId="0" applyNumberFormat="1" applyFon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showGridLines="0" tabSelected="1" zoomScaleNormal="100" zoomScaleSheetLayoutView="98" workbookViewId="0">
      <selection activeCell="G5" sqref="G5"/>
    </sheetView>
  </sheetViews>
  <sheetFormatPr defaultRowHeight="15" x14ac:dyDescent="0.25"/>
  <cols>
    <col min="1" max="1" width="55.140625" customWidth="1"/>
    <col min="2" max="2" width="14.42578125" style="5" customWidth="1"/>
    <col min="3" max="3" width="21.28515625" customWidth="1"/>
    <col min="4" max="4" width="18.85546875" customWidth="1"/>
    <col min="5" max="5" width="13.7109375" customWidth="1"/>
    <col min="6" max="6" width="12" customWidth="1"/>
    <col min="7" max="7" width="17.5703125" customWidth="1"/>
    <col min="8" max="8" width="17.28515625" customWidth="1"/>
  </cols>
  <sheetData>
    <row r="1" spans="1:8" ht="6.6" customHeight="1" x14ac:dyDescent="0.25"/>
    <row r="2" spans="1:8" s="5" customFormat="1" ht="57.75" customHeight="1" x14ac:dyDescent="0.25">
      <c r="A2" s="35" t="s">
        <v>148</v>
      </c>
      <c r="B2" s="35"/>
      <c r="C2" s="35"/>
      <c r="D2" s="35"/>
      <c r="E2" s="35"/>
      <c r="F2" s="35"/>
      <c r="G2" s="35"/>
      <c r="H2" s="35"/>
    </row>
    <row r="3" spans="1:8" ht="22.9" customHeight="1" x14ac:dyDescent="0.25">
      <c r="A3" s="33"/>
      <c r="B3" s="34"/>
      <c r="C3" s="34"/>
      <c r="D3" s="5"/>
      <c r="H3" s="7" t="s">
        <v>154</v>
      </c>
    </row>
    <row r="4" spans="1:8" s="1" customFormat="1" ht="58.5" customHeight="1" x14ac:dyDescent="0.2">
      <c r="A4" s="6" t="s">
        <v>1</v>
      </c>
      <c r="B4" s="6" t="s">
        <v>149</v>
      </c>
      <c r="C4" s="6" t="s">
        <v>155</v>
      </c>
      <c r="D4" s="6" t="s">
        <v>152</v>
      </c>
      <c r="E4" s="6" t="s">
        <v>150</v>
      </c>
      <c r="F4" s="6" t="s">
        <v>151</v>
      </c>
      <c r="G4" s="6" t="s">
        <v>153</v>
      </c>
      <c r="H4" s="6" t="s">
        <v>160</v>
      </c>
    </row>
    <row r="5" spans="1:8" s="1" customFormat="1" ht="14.25" x14ac:dyDescent="0.2">
      <c r="A5" s="9">
        <v>1</v>
      </c>
      <c r="B5" s="9">
        <v>2</v>
      </c>
      <c r="C5" s="9">
        <v>3</v>
      </c>
      <c r="D5" s="10">
        <v>4</v>
      </c>
      <c r="E5" s="11">
        <v>5</v>
      </c>
      <c r="F5" s="11">
        <v>6</v>
      </c>
      <c r="G5" s="11">
        <v>7</v>
      </c>
      <c r="H5" s="11">
        <v>8</v>
      </c>
    </row>
    <row r="6" spans="1:8" ht="26.25" customHeight="1" x14ac:dyDescent="0.25">
      <c r="A6" s="12" t="s">
        <v>3</v>
      </c>
      <c r="B6" s="13" t="s">
        <v>2</v>
      </c>
      <c r="C6" s="17">
        <v>102726926826</v>
      </c>
      <c r="D6" s="18">
        <v>21318883310.150002</v>
      </c>
      <c r="E6" s="27">
        <f>E8+E18+E21+E26+E35+E40+E43+E53+E57+E64+E70+E75+E79</f>
        <v>100</v>
      </c>
      <c r="F6" s="28">
        <f>D6/C6*100</f>
        <v>20.75296513664831</v>
      </c>
      <c r="G6" s="30">
        <f>G8+G18+G21+G26+G35+G40+G43+G53+G57+G64+G70+G75+G79</f>
        <v>17333990094.260002</v>
      </c>
      <c r="H6" s="28">
        <f>D6/G6*100</f>
        <v>122.98889750265613</v>
      </c>
    </row>
    <row r="7" spans="1:8" s="5" customFormat="1" ht="16.5" customHeight="1" x14ac:dyDescent="0.25">
      <c r="A7" s="24" t="s">
        <v>156</v>
      </c>
      <c r="B7" s="15"/>
      <c r="C7" s="19"/>
      <c r="D7" s="20"/>
      <c r="E7" s="21"/>
      <c r="F7" s="21"/>
      <c r="G7" s="21"/>
      <c r="H7" s="21"/>
    </row>
    <row r="8" spans="1:8" s="8" customFormat="1" ht="18.75" customHeight="1" x14ac:dyDescent="0.25">
      <c r="A8" s="14" t="s">
        <v>4</v>
      </c>
      <c r="B8" s="15" t="s">
        <v>76</v>
      </c>
      <c r="C8" s="19">
        <v>5399333190.1499996</v>
      </c>
      <c r="D8" s="20">
        <v>1011012277.4400001</v>
      </c>
      <c r="E8" s="25">
        <f>D8/$D$6*100</f>
        <v>4.7423322447599929</v>
      </c>
      <c r="F8" s="25">
        <f>D8/C8*100</f>
        <v>18.724761777702277</v>
      </c>
      <c r="G8" s="20">
        <v>861830919.09000003</v>
      </c>
      <c r="H8" s="31">
        <f>D8/G8*100</f>
        <v>117.30981739521708</v>
      </c>
    </row>
    <row r="9" spans="1:8" ht="42.75" customHeight="1" x14ac:dyDescent="0.25">
      <c r="A9" s="16" t="s">
        <v>5</v>
      </c>
      <c r="B9" s="9" t="s">
        <v>77</v>
      </c>
      <c r="C9" s="22">
        <v>27692700</v>
      </c>
      <c r="D9" s="23">
        <v>6697216.3600000003</v>
      </c>
      <c r="E9" s="26">
        <f t="shared" ref="E9:E73" si="0">D9/$D$6*100</f>
        <v>3.1414480123409791E-2</v>
      </c>
      <c r="F9" s="26">
        <f t="shared" ref="F9:F73" si="1">D9/C9*100</f>
        <v>24.184049803738894</v>
      </c>
      <c r="G9" s="23">
        <v>6310495.3799999999</v>
      </c>
      <c r="H9" s="32">
        <f>D9/G9*100</f>
        <v>106.12821904957961</v>
      </c>
    </row>
    <row r="10" spans="1:8" ht="61.5" customHeight="1" x14ac:dyDescent="0.25">
      <c r="A10" s="16" t="s">
        <v>6</v>
      </c>
      <c r="B10" s="9" t="s">
        <v>78</v>
      </c>
      <c r="C10" s="22">
        <v>179148230.94</v>
      </c>
      <c r="D10" s="23">
        <v>33504872.219999999</v>
      </c>
      <c r="E10" s="26">
        <f t="shared" si="0"/>
        <v>0.15716054041183386</v>
      </c>
      <c r="F10" s="26">
        <f t="shared" si="1"/>
        <v>18.702318211125061</v>
      </c>
      <c r="G10" s="23">
        <v>29954421.199999999</v>
      </c>
      <c r="H10" s="32">
        <f t="shared" ref="H10:H73" si="2">D10/G10*100</f>
        <v>111.85284468123857</v>
      </c>
    </row>
    <row r="11" spans="1:8" ht="56.25" customHeight="1" x14ac:dyDescent="0.25">
      <c r="A11" s="16" t="s">
        <v>7</v>
      </c>
      <c r="B11" s="9" t="s">
        <v>79</v>
      </c>
      <c r="C11" s="22">
        <v>4091665599.9200001</v>
      </c>
      <c r="D11" s="23">
        <v>825375946.37</v>
      </c>
      <c r="E11" s="26">
        <f t="shared" si="0"/>
        <v>3.8715721380070378</v>
      </c>
      <c r="F11" s="26">
        <f t="shared" si="1"/>
        <v>20.172126147995517</v>
      </c>
      <c r="G11" s="23">
        <v>711138269.13</v>
      </c>
      <c r="H11" s="32">
        <f t="shared" si="2"/>
        <v>116.06405985994219</v>
      </c>
    </row>
    <row r="12" spans="1:8" x14ac:dyDescent="0.25">
      <c r="A12" s="16" t="s">
        <v>8</v>
      </c>
      <c r="B12" s="9" t="s">
        <v>80</v>
      </c>
      <c r="C12" s="22">
        <v>250663000</v>
      </c>
      <c r="D12" s="23">
        <v>41580824.390000001</v>
      </c>
      <c r="E12" s="26">
        <f t="shared" si="0"/>
        <v>0.19504222517228756</v>
      </c>
      <c r="F12" s="26">
        <f t="shared" si="1"/>
        <v>16.588337484989808</v>
      </c>
      <c r="G12" s="23">
        <v>29835114.780000001</v>
      </c>
      <c r="H12" s="32">
        <f t="shared" si="2"/>
        <v>139.36874282740735</v>
      </c>
    </row>
    <row r="13" spans="1:8" ht="45" customHeight="1" x14ac:dyDescent="0.25">
      <c r="A13" s="16" t="s">
        <v>9</v>
      </c>
      <c r="B13" s="9" t="s">
        <v>81</v>
      </c>
      <c r="C13" s="22">
        <v>53815716</v>
      </c>
      <c r="D13" s="23">
        <v>11821445.439999999</v>
      </c>
      <c r="E13" s="26">
        <f t="shared" si="0"/>
        <v>5.5450584667217376E-2</v>
      </c>
      <c r="F13" s="26">
        <f t="shared" si="1"/>
        <v>21.966530074597536</v>
      </c>
      <c r="G13" s="23">
        <v>9784123.9199999999</v>
      </c>
      <c r="H13" s="32">
        <f t="shared" si="2"/>
        <v>120.82272809153054</v>
      </c>
    </row>
    <row r="14" spans="1:8" ht="20.25" customHeight="1" x14ac:dyDescent="0.25">
      <c r="A14" s="16" t="s">
        <v>10</v>
      </c>
      <c r="B14" s="9" t="s">
        <v>82</v>
      </c>
      <c r="C14" s="22">
        <v>138391910</v>
      </c>
      <c r="D14" s="23">
        <v>15657974.939999999</v>
      </c>
      <c r="E14" s="26">
        <f t="shared" si="0"/>
        <v>7.3446506142960957E-2</v>
      </c>
      <c r="F14" s="26">
        <f t="shared" si="1"/>
        <v>11.314227067174663</v>
      </c>
      <c r="G14" s="23">
        <v>11666410.18</v>
      </c>
      <c r="H14" s="32">
        <f t="shared" si="2"/>
        <v>134.21416441231281</v>
      </c>
    </row>
    <row r="15" spans="1:8" ht="24" customHeight="1" x14ac:dyDescent="0.25">
      <c r="A15" s="16" t="s">
        <v>11</v>
      </c>
      <c r="B15" s="9" t="s">
        <v>83</v>
      </c>
      <c r="C15" s="22">
        <v>3500000</v>
      </c>
      <c r="D15" s="23"/>
      <c r="E15" s="26"/>
      <c r="F15" s="26"/>
      <c r="G15" s="23"/>
      <c r="H15" s="32"/>
    </row>
    <row r="16" spans="1:8" x14ac:dyDescent="0.25">
      <c r="A16" s="16" t="s">
        <v>12</v>
      </c>
      <c r="B16" s="9" t="s">
        <v>84</v>
      </c>
      <c r="C16" s="22">
        <v>279117893.43000001</v>
      </c>
      <c r="D16" s="23"/>
      <c r="E16" s="26"/>
      <c r="F16" s="26"/>
      <c r="G16" s="23"/>
      <c r="H16" s="32"/>
    </row>
    <row r="17" spans="1:8" ht="19.5" customHeight="1" x14ac:dyDescent="0.25">
      <c r="A17" s="16" t="s">
        <v>13</v>
      </c>
      <c r="B17" s="9" t="s">
        <v>85</v>
      </c>
      <c r="C17" s="22">
        <v>375338139.86000001</v>
      </c>
      <c r="D17" s="23">
        <v>76373997.719999999</v>
      </c>
      <c r="E17" s="26">
        <f t="shared" si="0"/>
        <v>0.35824577023524518</v>
      </c>
      <c r="F17" s="26">
        <f t="shared" si="1"/>
        <v>20.34805142597213</v>
      </c>
      <c r="G17" s="23">
        <v>63142084.5</v>
      </c>
      <c r="H17" s="32">
        <f t="shared" si="2"/>
        <v>120.95577509798557</v>
      </c>
    </row>
    <row r="18" spans="1:8" s="8" customFormat="1" x14ac:dyDescent="0.25">
      <c r="A18" s="14" t="s">
        <v>14</v>
      </c>
      <c r="B18" s="15" t="s">
        <v>86</v>
      </c>
      <c r="C18" s="19">
        <v>35909200</v>
      </c>
      <c r="D18" s="20">
        <v>5976015.4199999999</v>
      </c>
      <c r="E18" s="25">
        <f t="shared" si="0"/>
        <v>2.8031559313215982E-2</v>
      </c>
      <c r="F18" s="25">
        <f t="shared" si="1"/>
        <v>16.642017700199389</v>
      </c>
      <c r="G18" s="20">
        <v>5701105.2599999998</v>
      </c>
      <c r="H18" s="31">
        <f t="shared" si="2"/>
        <v>104.82205024223671</v>
      </c>
    </row>
    <row r="19" spans="1:8" ht="23.25" customHeight="1" x14ac:dyDescent="0.25">
      <c r="A19" s="16" t="s">
        <v>15</v>
      </c>
      <c r="B19" s="9" t="s">
        <v>87</v>
      </c>
      <c r="C19" s="22">
        <v>34679200</v>
      </c>
      <c r="D19" s="23">
        <v>5888188.3099999996</v>
      </c>
      <c r="E19" s="26">
        <f t="shared" si="0"/>
        <v>2.7619590690271336E-2</v>
      </c>
      <c r="F19" s="26">
        <f t="shared" si="1"/>
        <v>16.979020017762807</v>
      </c>
      <c r="G19" s="23">
        <v>5618065.71</v>
      </c>
      <c r="H19" s="32">
        <f t="shared" si="2"/>
        <v>104.80810681012842</v>
      </c>
    </row>
    <row r="20" spans="1:8" ht="21" customHeight="1" x14ac:dyDescent="0.25">
      <c r="A20" s="16" t="s">
        <v>16</v>
      </c>
      <c r="B20" s="9" t="s">
        <v>88</v>
      </c>
      <c r="C20" s="22">
        <v>1230000</v>
      </c>
      <c r="D20" s="23">
        <v>87827.11</v>
      </c>
      <c r="E20" s="26">
        <f t="shared" si="0"/>
        <v>4.1196862294464164E-4</v>
      </c>
      <c r="F20" s="26">
        <f t="shared" si="1"/>
        <v>7.1404154471544716</v>
      </c>
      <c r="G20" s="23">
        <v>83039.55</v>
      </c>
      <c r="H20" s="32">
        <f t="shared" si="2"/>
        <v>105.76539733175336</v>
      </c>
    </row>
    <row r="21" spans="1:8" s="8" customFormat="1" ht="36" customHeight="1" x14ac:dyDescent="0.25">
      <c r="A21" s="14" t="s">
        <v>17</v>
      </c>
      <c r="B21" s="15" t="s">
        <v>89</v>
      </c>
      <c r="C21" s="19">
        <v>724187432</v>
      </c>
      <c r="D21" s="20">
        <v>136271856.11000001</v>
      </c>
      <c r="E21" s="25">
        <f t="shared" si="0"/>
        <v>0.63920728927260684</v>
      </c>
      <c r="F21" s="26">
        <f t="shared" si="1"/>
        <v>18.817208099518638</v>
      </c>
      <c r="G21" s="20">
        <v>118054615.73999999</v>
      </c>
      <c r="H21" s="31">
        <f t="shared" si="2"/>
        <v>115.43119704029287</v>
      </c>
    </row>
    <row r="22" spans="1:8" s="8" customFormat="1" ht="19.5" customHeight="1" x14ac:dyDescent="0.25">
      <c r="A22" s="16" t="s">
        <v>157</v>
      </c>
      <c r="B22" s="9" t="s">
        <v>158</v>
      </c>
      <c r="C22" s="19"/>
      <c r="D22" s="20"/>
      <c r="E22" s="25"/>
      <c r="F22" s="26"/>
      <c r="G22" s="23">
        <v>228852.44</v>
      </c>
      <c r="H22" s="32">
        <f t="shared" si="2"/>
        <v>0</v>
      </c>
    </row>
    <row r="23" spans="1:8" ht="48" customHeight="1" x14ac:dyDescent="0.25">
      <c r="A23" s="16" t="s">
        <v>18</v>
      </c>
      <c r="B23" s="9" t="s">
        <v>90</v>
      </c>
      <c r="C23" s="22">
        <v>271822707</v>
      </c>
      <c r="D23" s="23">
        <v>52706984.609999999</v>
      </c>
      <c r="E23" s="26">
        <f t="shared" si="0"/>
        <v>0.24723145130639185</v>
      </c>
      <c r="F23" s="26">
        <f t="shared" si="1"/>
        <v>19.390206650395843</v>
      </c>
      <c r="G23" s="23">
        <v>46721315.140000001</v>
      </c>
      <c r="H23" s="32">
        <f t="shared" si="2"/>
        <v>112.81143189583595</v>
      </c>
    </row>
    <row r="24" spans="1:8" ht="22.5" customHeight="1" x14ac:dyDescent="0.25">
      <c r="A24" s="16" t="s">
        <v>19</v>
      </c>
      <c r="B24" s="9" t="s">
        <v>91</v>
      </c>
      <c r="C24" s="22">
        <v>178025425</v>
      </c>
      <c r="D24" s="23">
        <v>27951767.379999999</v>
      </c>
      <c r="E24" s="26">
        <f t="shared" si="0"/>
        <v>0.13111271811639427</v>
      </c>
      <c r="F24" s="26">
        <f t="shared" si="1"/>
        <v>15.700997416520702</v>
      </c>
      <c r="G24" s="23">
        <v>23602770.859999999</v>
      </c>
      <c r="H24" s="32">
        <f t="shared" si="2"/>
        <v>118.42578799665557</v>
      </c>
    </row>
    <row r="25" spans="1:8" ht="35.25" customHeight="1" x14ac:dyDescent="0.25">
      <c r="A25" s="16" t="s">
        <v>20</v>
      </c>
      <c r="B25" s="9" t="s">
        <v>92</v>
      </c>
      <c r="C25" s="22">
        <v>274339300</v>
      </c>
      <c r="D25" s="23">
        <v>55613104.119999997</v>
      </c>
      <c r="E25" s="26">
        <f t="shared" si="0"/>
        <v>0.26086311984982058</v>
      </c>
      <c r="F25" s="26">
        <f t="shared" si="1"/>
        <v>20.271650514527082</v>
      </c>
      <c r="G25" s="23">
        <v>47501677.299999997</v>
      </c>
      <c r="H25" s="32">
        <f t="shared" si="2"/>
        <v>117.07608505857961</v>
      </c>
    </row>
    <row r="26" spans="1:8" s="8" customFormat="1" x14ac:dyDescent="0.25">
      <c r="A26" s="14" t="s">
        <v>21</v>
      </c>
      <c r="B26" s="15" t="s">
        <v>93</v>
      </c>
      <c r="C26" s="19">
        <v>29618417385.650002</v>
      </c>
      <c r="D26" s="20">
        <v>7475403619.2200003</v>
      </c>
      <c r="E26" s="25">
        <f t="shared" si="0"/>
        <v>35.064705362221915</v>
      </c>
      <c r="F26" s="25">
        <f t="shared" si="1"/>
        <v>25.239038000868348</v>
      </c>
      <c r="G26" s="20">
        <v>4740498977.0200005</v>
      </c>
      <c r="H26" s="31">
        <f t="shared" si="2"/>
        <v>157.69233693452313</v>
      </c>
    </row>
    <row r="27" spans="1:8" ht="20.25" customHeight="1" x14ac:dyDescent="0.25">
      <c r="A27" s="16" t="s">
        <v>22</v>
      </c>
      <c r="B27" s="9" t="s">
        <v>94</v>
      </c>
      <c r="C27" s="22">
        <v>276431000</v>
      </c>
      <c r="D27" s="23">
        <v>47321790.590000004</v>
      </c>
      <c r="E27" s="26">
        <f t="shared" si="0"/>
        <v>0.22197124446696476</v>
      </c>
      <c r="F27" s="26">
        <f t="shared" si="1"/>
        <v>17.118843613777038</v>
      </c>
      <c r="G27" s="23">
        <v>43931252.149999999</v>
      </c>
      <c r="H27" s="32">
        <f t="shared" si="2"/>
        <v>107.71782791080769</v>
      </c>
    </row>
    <row r="28" spans="1:8" ht="20.25" customHeight="1" x14ac:dyDescent="0.25">
      <c r="A28" s="16" t="s">
        <v>23</v>
      </c>
      <c r="B28" s="9" t="s">
        <v>95</v>
      </c>
      <c r="C28" s="22">
        <v>8064420742</v>
      </c>
      <c r="D28" s="23">
        <v>1068285029.46</v>
      </c>
      <c r="E28" s="26">
        <f t="shared" si="0"/>
        <v>5.0109802371843069</v>
      </c>
      <c r="F28" s="26">
        <f t="shared" si="1"/>
        <v>13.246891049425358</v>
      </c>
      <c r="G28" s="23">
        <v>1804402831.73</v>
      </c>
      <c r="H28" s="32">
        <f t="shared" si="2"/>
        <v>59.204353411248235</v>
      </c>
    </row>
    <row r="29" spans="1:8" x14ac:dyDescent="0.25">
      <c r="A29" s="16" t="s">
        <v>24</v>
      </c>
      <c r="B29" s="9" t="s">
        <v>96</v>
      </c>
      <c r="C29" s="22">
        <v>20881000</v>
      </c>
      <c r="D29" s="23"/>
      <c r="E29" s="26"/>
      <c r="F29" s="26"/>
      <c r="G29" s="23"/>
      <c r="H29" s="32"/>
    </row>
    <row r="30" spans="1:8" x14ac:dyDescent="0.25">
      <c r="A30" s="16" t="s">
        <v>25</v>
      </c>
      <c r="B30" s="9" t="s">
        <v>97</v>
      </c>
      <c r="C30" s="22">
        <v>299526000</v>
      </c>
      <c r="D30" s="23">
        <v>47719433.310000002</v>
      </c>
      <c r="E30" s="26">
        <f t="shared" si="0"/>
        <v>0.22383645810979508</v>
      </c>
      <c r="F30" s="26">
        <f t="shared" si="1"/>
        <v>15.931649776647102</v>
      </c>
      <c r="G30" s="23">
        <v>39207520.990000002</v>
      </c>
      <c r="H30" s="32">
        <f t="shared" si="2"/>
        <v>121.70989673683013</v>
      </c>
    </row>
    <row r="31" spans="1:8" x14ac:dyDescent="0.25">
      <c r="A31" s="16" t="s">
        <v>26</v>
      </c>
      <c r="B31" s="9" t="s">
        <v>98</v>
      </c>
      <c r="C31" s="22">
        <v>504061000</v>
      </c>
      <c r="D31" s="23">
        <v>72982494.099999994</v>
      </c>
      <c r="E31" s="26">
        <f t="shared" si="0"/>
        <v>0.34233732151089147</v>
      </c>
      <c r="F31" s="26">
        <f t="shared" si="1"/>
        <v>14.478901184578849</v>
      </c>
      <c r="G31" s="23">
        <v>125089974.59999999</v>
      </c>
      <c r="H31" s="32">
        <f t="shared" si="2"/>
        <v>58.343999455892451</v>
      </c>
    </row>
    <row r="32" spans="1:8" ht="18.75" customHeight="1" x14ac:dyDescent="0.25">
      <c r="A32" s="16" t="s">
        <v>27</v>
      </c>
      <c r="B32" s="9" t="s">
        <v>99</v>
      </c>
      <c r="C32" s="22">
        <v>17509530494.299999</v>
      </c>
      <c r="D32" s="23">
        <v>5641043382.2399998</v>
      </c>
      <c r="E32" s="26">
        <f t="shared" si="0"/>
        <v>26.460313611052399</v>
      </c>
      <c r="F32" s="26">
        <f t="shared" si="1"/>
        <v>32.21698825149177</v>
      </c>
      <c r="G32" s="23">
        <v>2345517918.8699999</v>
      </c>
      <c r="H32" s="32">
        <f t="shared" si="2"/>
        <v>240.50310325310517</v>
      </c>
    </row>
    <row r="33" spans="1:8" x14ac:dyDescent="0.25">
      <c r="A33" s="16" t="s">
        <v>28</v>
      </c>
      <c r="B33" s="9" t="s">
        <v>100</v>
      </c>
      <c r="C33" s="22">
        <v>1500000</v>
      </c>
      <c r="D33" s="23">
        <v>466225</v>
      </c>
      <c r="E33" s="26">
        <f t="shared" si="0"/>
        <v>2.1869109803609108E-3</v>
      </c>
      <c r="F33" s="26">
        <f t="shared" si="1"/>
        <v>31.081666666666667</v>
      </c>
      <c r="G33" s="23">
        <v>253012</v>
      </c>
      <c r="H33" s="32">
        <f t="shared" si="2"/>
        <v>184.26991605141259</v>
      </c>
    </row>
    <row r="34" spans="1:8" ht="18" customHeight="1" x14ac:dyDescent="0.25">
      <c r="A34" s="16" t="s">
        <v>29</v>
      </c>
      <c r="B34" s="9" t="s">
        <v>101</v>
      </c>
      <c r="C34" s="22">
        <v>2942067149.3499999</v>
      </c>
      <c r="D34" s="23">
        <v>597585264.51999998</v>
      </c>
      <c r="E34" s="26">
        <f t="shared" si="0"/>
        <v>2.803079578917191</v>
      </c>
      <c r="F34" s="26">
        <f t="shared" si="1"/>
        <v>20.311747971219024</v>
      </c>
      <c r="G34" s="23">
        <v>382096466.68000001</v>
      </c>
      <c r="H34" s="32">
        <f t="shared" si="2"/>
        <v>156.3964382377994</v>
      </c>
    </row>
    <row r="35" spans="1:8" s="8" customFormat="1" ht="19.5" customHeight="1" x14ac:dyDescent="0.25">
      <c r="A35" s="14" t="s">
        <v>30</v>
      </c>
      <c r="B35" s="15" t="s">
        <v>102</v>
      </c>
      <c r="C35" s="19">
        <v>3493395242.23</v>
      </c>
      <c r="D35" s="20">
        <v>558969124.12</v>
      </c>
      <c r="E35" s="25">
        <f t="shared" si="0"/>
        <v>2.621943729359749</v>
      </c>
      <c r="F35" s="25">
        <f t="shared" si="1"/>
        <v>16.000740980089716</v>
      </c>
      <c r="G35" s="20">
        <v>472935442.38</v>
      </c>
      <c r="H35" s="31">
        <f t="shared" si="2"/>
        <v>118.19142192157226</v>
      </c>
    </row>
    <row r="36" spans="1:8" x14ac:dyDescent="0.25">
      <c r="A36" s="16" t="s">
        <v>31</v>
      </c>
      <c r="B36" s="9" t="s">
        <v>103</v>
      </c>
      <c r="C36" s="22">
        <v>186443442.66999999</v>
      </c>
      <c r="D36" s="23">
        <v>12822621.15</v>
      </c>
      <c r="E36" s="26">
        <f t="shared" si="0"/>
        <v>6.0146776749301412E-2</v>
      </c>
      <c r="F36" s="26">
        <f t="shared" si="1"/>
        <v>6.8774857224105785</v>
      </c>
      <c r="G36" s="23">
        <v>55835836.659999996</v>
      </c>
      <c r="H36" s="32">
        <f t="shared" si="2"/>
        <v>22.964858981303571</v>
      </c>
    </row>
    <row r="37" spans="1:8" x14ac:dyDescent="0.25">
      <c r="A37" s="16" t="s">
        <v>32</v>
      </c>
      <c r="B37" s="9" t="s">
        <v>104</v>
      </c>
      <c r="C37" s="22">
        <v>678771677.86000001</v>
      </c>
      <c r="D37" s="23">
        <v>32752566.609999999</v>
      </c>
      <c r="E37" s="26">
        <f t="shared" si="0"/>
        <v>0.15363171763507133</v>
      </c>
      <c r="F37" s="26">
        <f t="shared" si="1"/>
        <v>4.825270069202177</v>
      </c>
      <c r="G37" s="23">
        <v>10693342.99</v>
      </c>
      <c r="H37" s="32">
        <f t="shared" si="2"/>
        <v>306.289311402701</v>
      </c>
    </row>
    <row r="38" spans="1:8" x14ac:dyDescent="0.25">
      <c r="A38" s="16" t="s">
        <v>33</v>
      </c>
      <c r="B38" s="9" t="s">
        <v>105</v>
      </c>
      <c r="C38" s="22">
        <v>2304192945.6999998</v>
      </c>
      <c r="D38" s="23">
        <v>446720109.47000003</v>
      </c>
      <c r="E38" s="26">
        <f t="shared" si="0"/>
        <v>2.095419834946584</v>
      </c>
      <c r="F38" s="26">
        <f t="shared" si="1"/>
        <v>19.387270076651031</v>
      </c>
      <c r="G38" s="23">
        <v>349535638.25999999</v>
      </c>
      <c r="H38" s="32">
        <f t="shared" si="2"/>
        <v>127.80388051238138</v>
      </c>
    </row>
    <row r="39" spans="1:8" ht="33.75" customHeight="1" x14ac:dyDescent="0.25">
      <c r="A39" s="16" t="s">
        <v>34</v>
      </c>
      <c r="B39" s="9" t="s">
        <v>106</v>
      </c>
      <c r="C39" s="22">
        <v>323987176</v>
      </c>
      <c r="D39" s="23">
        <v>66673826.890000001</v>
      </c>
      <c r="E39" s="26">
        <f t="shared" si="0"/>
        <v>0.31274540002879203</v>
      </c>
      <c r="F39" s="26">
        <f t="shared" si="1"/>
        <v>20.579156160798167</v>
      </c>
      <c r="G39" s="23">
        <v>56870624.469999999</v>
      </c>
      <c r="H39" s="32">
        <f t="shared" si="2"/>
        <v>117.23772599889652</v>
      </c>
    </row>
    <row r="40" spans="1:8" s="8" customFormat="1" x14ac:dyDescent="0.25">
      <c r="A40" s="14" t="s">
        <v>35</v>
      </c>
      <c r="B40" s="15" t="s">
        <v>107</v>
      </c>
      <c r="C40" s="19">
        <v>136401332</v>
      </c>
      <c r="D40" s="20">
        <v>17930843.440000001</v>
      </c>
      <c r="E40" s="25">
        <f t="shared" si="0"/>
        <v>8.4107798608114986E-2</v>
      </c>
      <c r="F40" s="25">
        <f t="shared" si="1"/>
        <v>13.145651275604846</v>
      </c>
      <c r="G40" s="20">
        <v>12470926.949999999</v>
      </c>
      <c r="H40" s="31">
        <f t="shared" si="2"/>
        <v>143.78116006845829</v>
      </c>
    </row>
    <row r="41" spans="1:8" ht="34.5" customHeight="1" x14ac:dyDescent="0.25">
      <c r="A41" s="16" t="s">
        <v>36</v>
      </c>
      <c r="B41" s="9" t="s">
        <v>108</v>
      </c>
      <c r="C41" s="22">
        <v>15096332</v>
      </c>
      <c r="D41" s="23">
        <v>2251694.6</v>
      </c>
      <c r="E41" s="26">
        <f t="shared" si="0"/>
        <v>1.056197253506219E-2</v>
      </c>
      <c r="F41" s="26">
        <f t="shared" si="1"/>
        <v>14.915507952527808</v>
      </c>
      <c r="G41" s="23">
        <v>1626772.82</v>
      </c>
      <c r="H41" s="32">
        <f t="shared" si="2"/>
        <v>138.41481565938631</v>
      </c>
    </row>
    <row r="42" spans="1:8" ht="21.75" customHeight="1" x14ac:dyDescent="0.25">
      <c r="A42" s="16" t="s">
        <v>37</v>
      </c>
      <c r="B42" s="9" t="s">
        <v>109</v>
      </c>
      <c r="C42" s="22">
        <v>121305000</v>
      </c>
      <c r="D42" s="23">
        <v>15679148.84</v>
      </c>
      <c r="E42" s="26">
        <f t="shared" si="0"/>
        <v>7.3545826073052795E-2</v>
      </c>
      <c r="F42" s="26">
        <f t="shared" si="1"/>
        <v>12.92539371006966</v>
      </c>
      <c r="G42" s="23">
        <v>10844154.130000001</v>
      </c>
      <c r="H42" s="32">
        <f t="shared" si="2"/>
        <v>144.58618581069541</v>
      </c>
    </row>
    <row r="43" spans="1:8" s="8" customFormat="1" x14ac:dyDescent="0.25">
      <c r="A43" s="14" t="s">
        <v>38</v>
      </c>
      <c r="B43" s="15" t="s">
        <v>110</v>
      </c>
      <c r="C43" s="19">
        <v>28669064170.029999</v>
      </c>
      <c r="D43" s="20">
        <v>5271332910.6999998</v>
      </c>
      <c r="E43" s="25">
        <f t="shared" si="0"/>
        <v>24.726121129385319</v>
      </c>
      <c r="F43" s="25">
        <f t="shared" si="1"/>
        <v>18.386832857315703</v>
      </c>
      <c r="G43" s="20">
        <v>4840986415.7299995</v>
      </c>
      <c r="H43" s="31">
        <f t="shared" si="2"/>
        <v>108.8896447544587</v>
      </c>
    </row>
    <row r="44" spans="1:8" x14ac:dyDescent="0.25">
      <c r="A44" s="16" t="s">
        <v>39</v>
      </c>
      <c r="B44" s="9" t="s">
        <v>111</v>
      </c>
      <c r="C44" s="22">
        <v>6781116029.8000002</v>
      </c>
      <c r="D44" s="23">
        <v>1266676519.8800001</v>
      </c>
      <c r="E44" s="26">
        <f t="shared" si="0"/>
        <v>5.9415706791590281</v>
      </c>
      <c r="F44" s="26">
        <f t="shared" si="1"/>
        <v>18.67946978511381</v>
      </c>
      <c r="G44" s="23">
        <v>1141994330.3599999</v>
      </c>
      <c r="H44" s="32">
        <f t="shared" si="2"/>
        <v>110.91793419680951</v>
      </c>
    </row>
    <row r="45" spans="1:8" x14ac:dyDescent="0.25">
      <c r="A45" s="16" t="s">
        <v>40</v>
      </c>
      <c r="B45" s="9" t="s">
        <v>112</v>
      </c>
      <c r="C45" s="22">
        <v>15632276670.379999</v>
      </c>
      <c r="D45" s="23">
        <v>2827680808.4200001</v>
      </c>
      <c r="E45" s="26">
        <f t="shared" si="0"/>
        <v>13.263737913860293</v>
      </c>
      <c r="F45" s="26">
        <f t="shared" si="1"/>
        <v>18.088733125980831</v>
      </c>
      <c r="G45" s="23">
        <v>2679527990.1100001</v>
      </c>
      <c r="H45" s="32">
        <f t="shared" si="2"/>
        <v>105.52906403130791</v>
      </c>
    </row>
    <row r="46" spans="1:8" ht="18" customHeight="1" x14ac:dyDescent="0.25">
      <c r="A46" s="16" t="s">
        <v>41</v>
      </c>
      <c r="B46" s="9" t="s">
        <v>113</v>
      </c>
      <c r="C46" s="22">
        <v>2206382801.48</v>
      </c>
      <c r="D46" s="23">
        <v>473717542.00999999</v>
      </c>
      <c r="E46" s="26">
        <f t="shared" si="0"/>
        <v>2.2220560763821116</v>
      </c>
      <c r="F46" s="26">
        <f t="shared" si="1"/>
        <v>21.470324265229006</v>
      </c>
      <c r="G46" s="23">
        <v>355408417.30000001</v>
      </c>
      <c r="H46" s="32">
        <f t="shared" si="2"/>
        <v>133.28821686576299</v>
      </c>
    </row>
    <row r="47" spans="1:8" ht="18" customHeight="1" x14ac:dyDescent="0.25">
      <c r="A47" s="16" t="s">
        <v>42</v>
      </c>
      <c r="B47" s="9" t="s">
        <v>114</v>
      </c>
      <c r="C47" s="22">
        <v>2074467000</v>
      </c>
      <c r="D47" s="23">
        <v>377617721.36000001</v>
      </c>
      <c r="E47" s="26">
        <f t="shared" si="0"/>
        <v>1.771282838159796</v>
      </c>
      <c r="F47" s="26">
        <f t="shared" si="1"/>
        <v>18.203120192319279</v>
      </c>
      <c r="G47" s="23">
        <v>364764333.43000001</v>
      </c>
      <c r="H47" s="32">
        <f t="shared" si="2"/>
        <v>103.52375129693611</v>
      </c>
    </row>
    <row r="48" spans="1:8" ht="32.25" customHeight="1" x14ac:dyDescent="0.25">
      <c r="A48" s="16" t="s">
        <v>43</v>
      </c>
      <c r="B48" s="9" t="s">
        <v>115</v>
      </c>
      <c r="C48" s="22">
        <v>120924476</v>
      </c>
      <c r="D48" s="23">
        <v>19151632.300000001</v>
      </c>
      <c r="E48" s="26">
        <f t="shared" si="0"/>
        <v>8.9834125087038849E-2</v>
      </c>
      <c r="F48" s="26">
        <f t="shared" si="1"/>
        <v>15.837680619761379</v>
      </c>
      <c r="G48" s="23">
        <v>18193662.649999999</v>
      </c>
      <c r="H48" s="32">
        <f t="shared" si="2"/>
        <v>105.26540295062578</v>
      </c>
    </row>
    <row r="49" spans="1:8" x14ac:dyDescent="0.25">
      <c r="A49" s="16" t="s">
        <v>44</v>
      </c>
      <c r="B49" s="9" t="s">
        <v>116</v>
      </c>
      <c r="C49" s="22">
        <v>257764000</v>
      </c>
      <c r="D49" s="23">
        <v>41226687.219999999</v>
      </c>
      <c r="E49" s="26">
        <f t="shared" si="0"/>
        <v>0.19338108202117613</v>
      </c>
      <c r="F49" s="26">
        <f t="shared" si="1"/>
        <v>15.993966271473131</v>
      </c>
      <c r="G49" s="23">
        <v>46545209.799999997</v>
      </c>
      <c r="H49" s="32">
        <f t="shared" si="2"/>
        <v>88.573426561287093</v>
      </c>
    </row>
    <row r="50" spans="1:8" x14ac:dyDescent="0.25">
      <c r="A50" s="16" t="s">
        <v>45</v>
      </c>
      <c r="B50" s="9" t="s">
        <v>117</v>
      </c>
      <c r="C50" s="22">
        <v>614971583.99000001</v>
      </c>
      <c r="D50" s="23">
        <v>76426746.579999998</v>
      </c>
      <c r="E50" s="26">
        <f t="shared" si="0"/>
        <v>0.35849319811048891</v>
      </c>
      <c r="F50" s="26">
        <f t="shared" si="1"/>
        <v>12.4276874850274</v>
      </c>
      <c r="G50" s="23">
        <v>64427410.439999998</v>
      </c>
      <c r="H50" s="32">
        <f t="shared" si="2"/>
        <v>118.62458239133289</v>
      </c>
    </row>
    <row r="51" spans="1:8" ht="33" customHeight="1" x14ac:dyDescent="0.25">
      <c r="A51" s="16" t="s">
        <v>46</v>
      </c>
      <c r="B51" s="9" t="s">
        <v>118</v>
      </c>
      <c r="C51" s="22">
        <v>11891000</v>
      </c>
      <c r="D51" s="23">
        <v>504000</v>
      </c>
      <c r="E51" s="26">
        <f t="shared" si="0"/>
        <v>2.3641013118170392E-3</v>
      </c>
      <c r="F51" s="26">
        <f t="shared" si="1"/>
        <v>4.2384997056597431</v>
      </c>
      <c r="G51" s="23">
        <v>508000</v>
      </c>
      <c r="H51" s="32">
        <f t="shared" si="2"/>
        <v>99.212598425196859</v>
      </c>
    </row>
    <row r="52" spans="1:8" ht="18.75" customHeight="1" x14ac:dyDescent="0.25">
      <c r="A52" s="16" t="s">
        <v>47</v>
      </c>
      <c r="B52" s="9" t="s">
        <v>119</v>
      </c>
      <c r="C52" s="22">
        <v>969270608.38</v>
      </c>
      <c r="D52" s="23">
        <v>188331252.93000001</v>
      </c>
      <c r="E52" s="26">
        <f t="shared" si="0"/>
        <v>0.88340111529357068</v>
      </c>
      <c r="F52" s="26">
        <f t="shared" si="1"/>
        <v>19.430203629590018</v>
      </c>
      <c r="G52" s="23">
        <v>169617061.63999999</v>
      </c>
      <c r="H52" s="32">
        <f t="shared" si="2"/>
        <v>111.03320096991158</v>
      </c>
    </row>
    <row r="53" spans="1:8" s="8" customFormat="1" x14ac:dyDescent="0.25">
      <c r="A53" s="14" t="s">
        <v>48</v>
      </c>
      <c r="B53" s="15" t="s">
        <v>120</v>
      </c>
      <c r="C53" s="19">
        <v>4543659005.4899998</v>
      </c>
      <c r="D53" s="20">
        <v>905512024.59000003</v>
      </c>
      <c r="E53" s="25">
        <f t="shared" si="0"/>
        <v>4.2474646134907177</v>
      </c>
      <c r="F53" s="25">
        <f t="shared" si="1"/>
        <v>19.929136924577538</v>
      </c>
      <c r="G53" s="20">
        <v>791905595.13999999</v>
      </c>
      <c r="H53" s="31">
        <f t="shared" si="2"/>
        <v>114.34595615275526</v>
      </c>
    </row>
    <row r="54" spans="1:8" x14ac:dyDescent="0.25">
      <c r="A54" s="16" t="s">
        <v>49</v>
      </c>
      <c r="B54" s="9" t="s">
        <v>121</v>
      </c>
      <c r="C54" s="22">
        <v>3912912094.1900001</v>
      </c>
      <c r="D54" s="23">
        <v>773323358.30999994</v>
      </c>
      <c r="E54" s="26">
        <f t="shared" si="0"/>
        <v>3.6274102496814074</v>
      </c>
      <c r="F54" s="26">
        <f t="shared" si="1"/>
        <v>19.763371619266678</v>
      </c>
      <c r="G54" s="23">
        <v>659867127.36000001</v>
      </c>
      <c r="H54" s="32">
        <f t="shared" si="2"/>
        <v>117.19379951595957</v>
      </c>
    </row>
    <row r="55" spans="1:8" x14ac:dyDescent="0.25">
      <c r="A55" s="16" t="s">
        <v>50</v>
      </c>
      <c r="B55" s="9" t="s">
        <v>122</v>
      </c>
      <c r="C55" s="22">
        <v>2373000</v>
      </c>
      <c r="D55" s="23">
        <v>385833.11</v>
      </c>
      <c r="E55" s="26">
        <f t="shared" si="0"/>
        <v>1.8098185743917617E-3</v>
      </c>
      <c r="F55" s="26">
        <f t="shared" si="1"/>
        <v>16.25929667088074</v>
      </c>
      <c r="G55" s="23">
        <v>130948.16</v>
      </c>
      <c r="H55" s="32">
        <f t="shared" si="2"/>
        <v>294.6456903250874</v>
      </c>
    </row>
    <row r="56" spans="1:8" ht="21" customHeight="1" x14ac:dyDescent="0.25">
      <c r="A56" s="16" t="s">
        <v>51</v>
      </c>
      <c r="B56" s="9" t="s">
        <v>123</v>
      </c>
      <c r="C56" s="22">
        <v>628373911.29999995</v>
      </c>
      <c r="D56" s="23">
        <v>131802833.17</v>
      </c>
      <c r="E56" s="26">
        <f t="shared" si="0"/>
        <v>0.61824454523491934</v>
      </c>
      <c r="F56" s="26">
        <f t="shared" si="1"/>
        <v>20.975223636723253</v>
      </c>
      <c r="G56" s="23">
        <v>131907519.62</v>
      </c>
      <c r="H56" s="32">
        <f t="shared" si="2"/>
        <v>99.920636480542129</v>
      </c>
    </row>
    <row r="57" spans="1:8" s="8" customFormat="1" x14ac:dyDescent="0.25">
      <c r="A57" s="14" t="s">
        <v>52</v>
      </c>
      <c r="B57" s="15" t="s">
        <v>124</v>
      </c>
      <c r="C57" s="19">
        <v>8068498455</v>
      </c>
      <c r="D57" s="20">
        <v>1077552985.3800001</v>
      </c>
      <c r="E57" s="25">
        <f t="shared" si="0"/>
        <v>5.0544532267643358</v>
      </c>
      <c r="F57" s="25">
        <f t="shared" si="1"/>
        <v>13.355062176559592</v>
      </c>
      <c r="G57" s="20">
        <v>828532618.15999997</v>
      </c>
      <c r="H57" s="31">
        <f t="shared" si="2"/>
        <v>130.05559005908819</v>
      </c>
    </row>
    <row r="58" spans="1:8" ht="19.5" customHeight="1" x14ac:dyDescent="0.25">
      <c r="A58" s="16" t="s">
        <v>53</v>
      </c>
      <c r="B58" s="9" t="s">
        <v>125</v>
      </c>
      <c r="C58" s="22">
        <v>5140347381</v>
      </c>
      <c r="D58" s="23">
        <v>659388573.90999997</v>
      </c>
      <c r="E58" s="26">
        <f t="shared" si="0"/>
        <v>3.0929789535273762</v>
      </c>
      <c r="F58" s="26">
        <f t="shared" si="1"/>
        <v>12.827704531161919</v>
      </c>
      <c r="G58" s="23">
        <v>531130763.70999998</v>
      </c>
      <c r="H58" s="32">
        <f t="shared" si="2"/>
        <v>124.14806653339127</v>
      </c>
    </row>
    <row r="59" spans="1:8" x14ac:dyDescent="0.25">
      <c r="A59" s="16" t="s">
        <v>54</v>
      </c>
      <c r="B59" s="9" t="s">
        <v>126</v>
      </c>
      <c r="C59" s="22">
        <v>1297386074</v>
      </c>
      <c r="D59" s="23">
        <v>200409713.13</v>
      </c>
      <c r="E59" s="26">
        <f t="shared" si="0"/>
        <v>0.94005727323712207</v>
      </c>
      <c r="F59" s="26">
        <f t="shared" si="1"/>
        <v>15.447191637575724</v>
      </c>
      <c r="G59" s="23">
        <v>98331512.709999993</v>
      </c>
      <c r="H59" s="32">
        <f t="shared" si="2"/>
        <v>203.81026143780559</v>
      </c>
    </row>
    <row r="60" spans="1:8" ht="17.25" customHeight="1" x14ac:dyDescent="0.25">
      <c r="A60" s="16" t="s">
        <v>55</v>
      </c>
      <c r="B60" s="9" t="s">
        <v>127</v>
      </c>
      <c r="C60" s="22">
        <v>34988000</v>
      </c>
      <c r="D60" s="23">
        <v>6539500</v>
      </c>
      <c r="E60" s="26">
        <f t="shared" si="0"/>
        <v>3.0674683588546678E-2</v>
      </c>
      <c r="F60" s="26">
        <f t="shared" si="1"/>
        <v>18.690693952212186</v>
      </c>
      <c r="G60" s="23">
        <v>5797589</v>
      </c>
      <c r="H60" s="32">
        <f t="shared" si="2"/>
        <v>112.79688849968497</v>
      </c>
    </row>
    <row r="61" spans="1:8" ht="17.25" customHeight="1" x14ac:dyDescent="0.25">
      <c r="A61" s="16" t="s">
        <v>56</v>
      </c>
      <c r="B61" s="9" t="s">
        <v>128</v>
      </c>
      <c r="C61" s="22">
        <v>275789000</v>
      </c>
      <c r="D61" s="23">
        <v>47211695.990000002</v>
      </c>
      <c r="E61" s="26">
        <f t="shared" si="0"/>
        <v>0.22145482623624255</v>
      </c>
      <c r="F61" s="26">
        <f t="shared" si="1"/>
        <v>17.118774131673128</v>
      </c>
      <c r="G61" s="23">
        <v>42187179.670000002</v>
      </c>
      <c r="H61" s="32">
        <f t="shared" si="2"/>
        <v>111.91005504350653</v>
      </c>
    </row>
    <row r="62" spans="1:8" ht="29.25" customHeight="1" x14ac:dyDescent="0.25">
      <c r="A62" s="16" t="s">
        <v>57</v>
      </c>
      <c r="B62" s="9" t="s">
        <v>129</v>
      </c>
      <c r="C62" s="22">
        <v>262948000</v>
      </c>
      <c r="D62" s="23">
        <v>55181812.25</v>
      </c>
      <c r="E62" s="26">
        <f t="shared" si="0"/>
        <v>0.25884006890608441</v>
      </c>
      <c r="F62" s="26">
        <f t="shared" si="1"/>
        <v>20.985826950575778</v>
      </c>
      <c r="G62" s="23">
        <v>46340031.770000003</v>
      </c>
      <c r="H62" s="32">
        <f t="shared" si="2"/>
        <v>119.08022101470388</v>
      </c>
    </row>
    <row r="63" spans="1:8" ht="21.75" customHeight="1" x14ac:dyDescent="0.25">
      <c r="A63" s="16" t="s">
        <v>58</v>
      </c>
      <c r="B63" s="9" t="s">
        <v>130</v>
      </c>
      <c r="C63" s="22">
        <v>1057040000</v>
      </c>
      <c r="D63" s="23">
        <v>108821690.09999999</v>
      </c>
      <c r="E63" s="26">
        <f t="shared" si="0"/>
        <v>0.51044742126896281</v>
      </c>
      <c r="F63" s="26">
        <f t="shared" si="1"/>
        <v>10.29494532846439</v>
      </c>
      <c r="G63" s="23">
        <v>104745541.3</v>
      </c>
      <c r="H63" s="32">
        <f t="shared" si="2"/>
        <v>103.89147714490832</v>
      </c>
    </row>
    <row r="64" spans="1:8" s="8" customFormat="1" x14ac:dyDescent="0.25">
      <c r="A64" s="14" t="s">
        <v>59</v>
      </c>
      <c r="B64" s="15" t="s">
        <v>131</v>
      </c>
      <c r="C64" s="19">
        <v>17828289050.959999</v>
      </c>
      <c r="D64" s="20">
        <v>3945565288.5799999</v>
      </c>
      <c r="E64" s="25">
        <f t="shared" si="0"/>
        <v>18.507373163872526</v>
      </c>
      <c r="F64" s="25">
        <f t="shared" si="1"/>
        <v>22.130925055691439</v>
      </c>
      <c r="G64" s="20">
        <v>3765193643.3499999</v>
      </c>
      <c r="H64" s="31">
        <f t="shared" si="2"/>
        <v>104.79050116183448</v>
      </c>
    </row>
    <row r="65" spans="1:8" x14ac:dyDescent="0.25">
      <c r="A65" s="16" t="s">
        <v>60</v>
      </c>
      <c r="B65" s="9" t="s">
        <v>132</v>
      </c>
      <c r="C65" s="22">
        <v>271916800</v>
      </c>
      <c r="D65" s="23">
        <v>56994337.990000002</v>
      </c>
      <c r="E65" s="26">
        <f t="shared" si="0"/>
        <v>0.2673420420799657</v>
      </c>
      <c r="F65" s="26">
        <f t="shared" si="1"/>
        <v>20.960212090610071</v>
      </c>
      <c r="G65" s="23">
        <v>56348059.869999997</v>
      </c>
      <c r="H65" s="32">
        <f t="shared" si="2"/>
        <v>101.14693943587592</v>
      </c>
    </row>
    <row r="66" spans="1:8" ht="19.5" customHeight="1" x14ac:dyDescent="0.25">
      <c r="A66" s="16" t="s">
        <v>61</v>
      </c>
      <c r="B66" s="9" t="s">
        <v>133</v>
      </c>
      <c r="C66" s="22">
        <v>2165909000</v>
      </c>
      <c r="D66" s="23">
        <v>442966714.95999998</v>
      </c>
      <c r="E66" s="26">
        <f t="shared" si="0"/>
        <v>2.0778138728734534</v>
      </c>
      <c r="F66" s="26">
        <f t="shared" si="1"/>
        <v>20.451769439990322</v>
      </c>
      <c r="G66" s="23">
        <v>351654306.82999998</v>
      </c>
      <c r="H66" s="32">
        <f t="shared" si="2"/>
        <v>125.96652631760404</v>
      </c>
    </row>
    <row r="67" spans="1:8" ht="19.5" customHeight="1" x14ac:dyDescent="0.25">
      <c r="A67" s="16" t="s">
        <v>62</v>
      </c>
      <c r="B67" s="9" t="s">
        <v>134</v>
      </c>
      <c r="C67" s="22">
        <v>12773296072</v>
      </c>
      <c r="D67" s="23">
        <v>2986318719.5500002</v>
      </c>
      <c r="E67" s="26">
        <f t="shared" si="0"/>
        <v>14.007857147603048</v>
      </c>
      <c r="F67" s="26">
        <f t="shared" si="1"/>
        <v>23.379390117608168</v>
      </c>
      <c r="G67" s="23">
        <v>2895693265.0599999</v>
      </c>
      <c r="H67" s="32">
        <f t="shared" si="2"/>
        <v>103.12966347587655</v>
      </c>
    </row>
    <row r="68" spans="1:8" x14ac:dyDescent="0.25">
      <c r="A68" s="16" t="s">
        <v>63</v>
      </c>
      <c r="B68" s="9" t="s">
        <v>135</v>
      </c>
      <c r="C68" s="22">
        <v>2022694100</v>
      </c>
      <c r="D68" s="23">
        <v>361380722.11000001</v>
      </c>
      <c r="E68" s="26">
        <f t="shared" si="0"/>
        <v>1.6951203158842063</v>
      </c>
      <c r="F68" s="26">
        <f t="shared" si="1"/>
        <v>17.86630623533237</v>
      </c>
      <c r="G68" s="23">
        <v>379179497.73000002</v>
      </c>
      <c r="H68" s="32">
        <f t="shared" si="2"/>
        <v>95.305976265448336</v>
      </c>
    </row>
    <row r="69" spans="1:8" ht="19.5" customHeight="1" x14ac:dyDescent="0.25">
      <c r="A69" s="16" t="s">
        <v>64</v>
      </c>
      <c r="B69" s="9" t="s">
        <v>136</v>
      </c>
      <c r="C69" s="22">
        <v>594473078.96000004</v>
      </c>
      <c r="D69" s="23">
        <v>97904793.969999999</v>
      </c>
      <c r="E69" s="26">
        <f t="shared" si="0"/>
        <v>0.45923978543185306</v>
      </c>
      <c r="F69" s="26">
        <f t="shared" si="1"/>
        <v>16.469172017222274</v>
      </c>
      <c r="G69" s="23">
        <v>82318513.859999999</v>
      </c>
      <c r="H69" s="32">
        <f t="shared" si="2"/>
        <v>118.93411260619666</v>
      </c>
    </row>
    <row r="70" spans="1:8" s="8" customFormat="1" ht="18" customHeight="1" x14ac:dyDescent="0.25">
      <c r="A70" s="14" t="s">
        <v>65</v>
      </c>
      <c r="B70" s="15" t="s">
        <v>137</v>
      </c>
      <c r="C70" s="19">
        <v>1542457899.49</v>
      </c>
      <c r="D70" s="20">
        <v>319318955.23000002</v>
      </c>
      <c r="E70" s="25">
        <f t="shared" si="0"/>
        <v>1.4978221447366853</v>
      </c>
      <c r="F70" s="25">
        <f t="shared" si="1"/>
        <v>20.701955971412897</v>
      </c>
      <c r="G70" s="20">
        <v>245356287.78999999</v>
      </c>
      <c r="H70" s="31">
        <f t="shared" si="2"/>
        <v>130.14500590394672</v>
      </c>
    </row>
    <row r="71" spans="1:8" x14ac:dyDescent="0.25">
      <c r="A71" s="16" t="s">
        <v>66</v>
      </c>
      <c r="B71" s="9" t="s">
        <v>138</v>
      </c>
      <c r="C71" s="22">
        <v>370283030.48000002</v>
      </c>
      <c r="D71" s="23">
        <v>85961944.280000001</v>
      </c>
      <c r="E71" s="26">
        <f t="shared" si="0"/>
        <v>0.40321973261645083</v>
      </c>
      <c r="F71" s="26">
        <f t="shared" si="1"/>
        <v>23.215199510646499</v>
      </c>
      <c r="G71" s="23">
        <v>65129789.75</v>
      </c>
      <c r="H71" s="32">
        <f t="shared" si="2"/>
        <v>131.98560076727409</v>
      </c>
    </row>
    <row r="72" spans="1:8" x14ac:dyDescent="0.25">
      <c r="A72" s="16" t="s">
        <v>67</v>
      </c>
      <c r="B72" s="9" t="s">
        <v>139</v>
      </c>
      <c r="C72" s="22">
        <v>717332547.29999995</v>
      </c>
      <c r="D72" s="23">
        <v>158096856.59999999</v>
      </c>
      <c r="E72" s="26">
        <f t="shared" si="0"/>
        <v>0.7415813215916871</v>
      </c>
      <c r="F72" s="26">
        <f t="shared" si="1"/>
        <v>22.039548769265778</v>
      </c>
      <c r="G72" s="23">
        <v>149724888.97999999</v>
      </c>
      <c r="H72" s="32">
        <f t="shared" si="2"/>
        <v>105.59156709150628</v>
      </c>
    </row>
    <row r="73" spans="1:8" x14ac:dyDescent="0.25">
      <c r="A73" s="16" t="s">
        <v>68</v>
      </c>
      <c r="B73" s="9" t="s">
        <v>140</v>
      </c>
      <c r="C73" s="22">
        <v>241634949.37</v>
      </c>
      <c r="D73" s="23">
        <v>41967049.5</v>
      </c>
      <c r="E73" s="26">
        <f t="shared" si="0"/>
        <v>0.19685388249214408</v>
      </c>
      <c r="F73" s="26">
        <f t="shared" si="1"/>
        <v>17.367955094831323</v>
      </c>
      <c r="G73" s="23">
        <v>6137852.0999999996</v>
      </c>
      <c r="H73" s="32">
        <f t="shared" si="2"/>
        <v>683.74162192666722</v>
      </c>
    </row>
    <row r="74" spans="1:8" ht="30.75" customHeight="1" x14ac:dyDescent="0.25">
      <c r="A74" s="16" t="s">
        <v>69</v>
      </c>
      <c r="B74" s="9" t="s">
        <v>141</v>
      </c>
      <c r="C74" s="22">
        <v>213207372.34</v>
      </c>
      <c r="D74" s="23">
        <v>33293104.850000001</v>
      </c>
      <c r="E74" s="26">
        <f t="shared" ref="E74:E80" si="3">D74/$D$6*100</f>
        <v>0.15616720803640324</v>
      </c>
      <c r="F74" s="26">
        <f t="shared" ref="F74:F80" si="4">D74/C74*100</f>
        <v>15.615362866959295</v>
      </c>
      <c r="G74" s="23">
        <v>24363756.960000001</v>
      </c>
      <c r="H74" s="32">
        <f t="shared" ref="H74:H80" si="5">D74/G74*100</f>
        <v>136.65012709107239</v>
      </c>
    </row>
    <row r="75" spans="1:8" s="8" customFormat="1" ht="18" customHeight="1" x14ac:dyDescent="0.25">
      <c r="A75" s="14" t="s">
        <v>70</v>
      </c>
      <c r="B75" s="15" t="s">
        <v>142</v>
      </c>
      <c r="C75" s="19">
        <v>289965463</v>
      </c>
      <c r="D75" s="20">
        <v>56353995.280000001</v>
      </c>
      <c r="E75" s="25">
        <f t="shared" si="3"/>
        <v>0.26433840112614926</v>
      </c>
      <c r="F75" s="25">
        <f t="shared" si="4"/>
        <v>19.434726707435498</v>
      </c>
      <c r="G75" s="20">
        <v>48602442.939999998</v>
      </c>
      <c r="H75" s="31">
        <f t="shared" si="5"/>
        <v>115.94889448164022</v>
      </c>
    </row>
    <row r="76" spans="1:8" ht="18" customHeight="1" x14ac:dyDescent="0.25">
      <c r="A76" s="16" t="s">
        <v>71</v>
      </c>
      <c r="B76" s="9" t="s">
        <v>143</v>
      </c>
      <c r="C76" s="22">
        <v>164402000</v>
      </c>
      <c r="D76" s="23">
        <v>32745941.219999999</v>
      </c>
      <c r="E76" s="26">
        <f t="shared" si="3"/>
        <v>0.15360064006921756</v>
      </c>
      <c r="F76" s="26">
        <f t="shared" si="4"/>
        <v>19.918213415895185</v>
      </c>
      <c r="G76" s="23">
        <v>33207011.530000001</v>
      </c>
      <c r="H76" s="32">
        <f t="shared" si="5"/>
        <v>98.611527238506653</v>
      </c>
    </row>
    <row r="77" spans="1:8" ht="18" customHeight="1" x14ac:dyDescent="0.25">
      <c r="A77" s="16" t="s">
        <v>72</v>
      </c>
      <c r="B77" s="9" t="s">
        <v>144</v>
      </c>
      <c r="C77" s="22">
        <v>99553463</v>
      </c>
      <c r="D77" s="23">
        <v>21762945.059999999</v>
      </c>
      <c r="E77" s="26">
        <f t="shared" si="3"/>
        <v>0.10208295032807173</v>
      </c>
      <c r="F77" s="26">
        <f t="shared" si="4"/>
        <v>21.860560551268819</v>
      </c>
      <c r="G77" s="23">
        <v>15351491.41</v>
      </c>
      <c r="H77" s="32">
        <f t="shared" si="5"/>
        <v>141.76436985023852</v>
      </c>
    </row>
    <row r="78" spans="1:8" ht="32.25" customHeight="1" x14ac:dyDescent="0.25">
      <c r="A78" s="16" t="s">
        <v>73</v>
      </c>
      <c r="B78" s="9" t="s">
        <v>145</v>
      </c>
      <c r="C78" s="22">
        <v>26010000</v>
      </c>
      <c r="D78" s="23">
        <v>1845109</v>
      </c>
      <c r="E78" s="26">
        <f t="shared" si="3"/>
        <v>8.6548107288599695E-3</v>
      </c>
      <c r="F78" s="26">
        <f t="shared" si="4"/>
        <v>7.0938446751249522</v>
      </c>
      <c r="G78" s="23">
        <v>43940</v>
      </c>
      <c r="H78" s="32" t="s">
        <v>159</v>
      </c>
    </row>
    <row r="79" spans="1:8" s="8" customFormat="1" ht="33.75" customHeight="1" x14ac:dyDescent="0.25">
      <c r="A79" s="14" t="s">
        <v>74</v>
      </c>
      <c r="B79" s="15" t="s">
        <v>146</v>
      </c>
      <c r="C79" s="19">
        <v>2377349000</v>
      </c>
      <c r="D79" s="20">
        <v>537683414.63999999</v>
      </c>
      <c r="E79" s="25">
        <f t="shared" si="3"/>
        <v>2.5220993370886688</v>
      </c>
      <c r="F79" s="25">
        <f t="shared" si="4"/>
        <v>22.616932332610819</v>
      </c>
      <c r="G79" s="20">
        <v>601921104.71000004</v>
      </c>
      <c r="H79" s="31">
        <f t="shared" si="5"/>
        <v>89.327888727053491</v>
      </c>
    </row>
    <row r="80" spans="1:8" ht="33.75" customHeight="1" x14ac:dyDescent="0.25">
      <c r="A80" s="16" t="s">
        <v>75</v>
      </c>
      <c r="B80" s="9" t="s">
        <v>147</v>
      </c>
      <c r="C80" s="22">
        <v>2377349000</v>
      </c>
      <c r="D80" s="23">
        <v>537683414.63999999</v>
      </c>
      <c r="E80" s="26">
        <f t="shared" si="3"/>
        <v>2.5220993370886688</v>
      </c>
      <c r="F80" s="26">
        <f t="shared" si="4"/>
        <v>22.616932332610819</v>
      </c>
      <c r="G80" s="23">
        <v>601921104.71000004</v>
      </c>
      <c r="H80" s="32">
        <f t="shared" si="5"/>
        <v>89.327888727053491</v>
      </c>
    </row>
    <row r="81" spans="1:7" ht="0" hidden="1" customHeight="1" x14ac:dyDescent="0.3">
      <c r="A81" s="4"/>
      <c r="B81" s="2" t="s">
        <v>0</v>
      </c>
      <c r="C81" s="3"/>
      <c r="D81" s="3"/>
      <c r="G81" s="29">
        <v>601921104.71000004</v>
      </c>
    </row>
  </sheetData>
  <mergeCells count="2">
    <mergeCell ref="A3:C3"/>
    <mergeCell ref="A2:H2"/>
  </mergeCells>
  <pageMargins left="0.78740157480314965" right="0.59055118110236227" top="0.78740157480314965" bottom="0.27559055118110237" header="0.19685039370078741" footer="0.19685039370078741"/>
  <pageSetup paperSize="9" scale="75" orientation="landscape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КОНСОЛИД.БЮДЖЕТ</vt:lpstr>
      <vt:lpstr>КОНСОЛИД.БЮДЖЕТ!Заголовки_для_печати</vt:lpstr>
      <vt:lpstr>КОНСОЛИД.БЮДЖЕТ!Область_печати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Феофанова Жанна Александровна</dc:creator>
  <cp:lastModifiedBy>Феофанова Жанна Александровна</cp:lastModifiedBy>
  <cp:lastPrinted>2018-04-25T16:12:29Z</cp:lastPrinted>
  <dcterms:created xsi:type="dcterms:W3CDTF">2018-04-20T06:13:20Z</dcterms:created>
  <dcterms:modified xsi:type="dcterms:W3CDTF">2018-04-25T16:12:34Z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